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N:\data\ACCTG\TAX\EXCEL\iShares Folder\ICI LAYOUTS AND TAX REPORTING\2022\XXX Final ishares.com files\"/>
    </mc:Choice>
  </mc:AlternateContent>
  <xr:revisionPtr revIDLastSave="0" documentId="13_ncr:1_{98F7BF1A-1F56-4D33-A2AB-BF7873C19462}" xr6:coauthVersionLast="47" xr6:coauthVersionMax="47" xr10:uidLastSave="{00000000-0000-0000-0000-000000000000}"/>
  <bookViews>
    <workbookView xWindow="-120" yWindow="-120" windowWidth="29730" windowHeight="11985" xr2:uid="{00000000-000D-0000-FFFF-FFFF00000000}"/>
  </bookViews>
  <sheets>
    <sheet name="Tax Reporting Statement" sheetId="4" r:id="rId1"/>
    <sheet name="2022 Gross Proceeds File" sheetId="5" r:id="rId2"/>
    <sheet name="Example" sheetId="6" r:id="rId3"/>
  </sheets>
  <definedNames>
    <definedName name="_xlnm._FilterDatabase" localSheetId="1" hidden="1">'2022 Gross Proceeds File'!$B$2:$H$366</definedName>
    <definedName name="_xlnm.Print_Titles" localSheetId="1">'2022 Gross Proceeds File'!$1:$2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 i="6" l="1"/>
  <c r="G45" i="6" s="1"/>
  <c r="D370" i="5"/>
  <c r="E26" i="6"/>
  <c r="E30" i="6" s="1"/>
  <c r="E370" i="5"/>
  <c r="G37" i="6" s="1"/>
  <c r="G49" i="6"/>
  <c r="G50" i="6" l="1"/>
  <c r="G51" i="6" s="1"/>
  <c r="G38" i="6"/>
  <c r="G39" i="6" s="1"/>
  <c r="G47" i="6"/>
  <c r="G46" i="6"/>
</calcChain>
</file>

<file path=xl/sharedStrings.xml><?xml version="1.0" encoding="utf-8"?>
<sst xmlns="http://schemas.openxmlformats.org/spreadsheetml/2006/main" count="58" uniqueCount="58">
  <si>
    <t>Date</t>
  </si>
  <si>
    <t xml:space="preserve">TAXATION OF THE TRUST </t>
  </si>
  <si>
    <t>Proceeds Per Share</t>
  </si>
  <si>
    <t>Step 1:</t>
  </si>
  <si>
    <t>Step 2:</t>
  </si>
  <si>
    <t>Step 3:</t>
  </si>
  <si>
    <t xml:space="preserve">   -------------     X</t>
  </si>
  <si>
    <t>Step 4:</t>
  </si>
  <si>
    <t>Step 5:</t>
  </si>
  <si>
    <t>EIN: 137474456</t>
  </si>
  <si>
    <t>CUSIP: 46428Q109</t>
  </si>
  <si>
    <t>Ticker: SLV</t>
  </si>
  <si>
    <t xml:space="preserve">Shareholders generally will be treated, for U.S. federal income tax purposes, as if they directly owned a pro rata share of the underlying assets held in the Trust.  Shareholders also will be treated as if they directly received their respective pro rata shares of the Trust’s income and proceeds, and directly incurred their pro rata share of the Trust’s expenses.  Most state and local tax authorities follow U.S. Income tax rules in this regard.  However, Shareholders should contact their own tax advisors as to the state and local tax consequences of ownership of SLV shares.    </t>
  </si>
  <si>
    <t>Identify the shareholder’s pro rata ownership of Silver (in ounces).</t>
  </si>
  <si>
    <t>Calculate cost of Silver sold from Shareholder’s account</t>
  </si>
  <si>
    <t>Total Silver ozs sold (Step 2)</t>
  </si>
  <si>
    <t>Silver ozs acquired (Step1)</t>
  </si>
  <si>
    <t xml:space="preserve">Cost of Silver sold </t>
  </si>
  <si>
    <t xml:space="preserve">Less: Total cost of Silver sold (Step 3) </t>
  </si>
  <si>
    <t>Per Share Silver Ounces Sold To Cover Expenses</t>
  </si>
  <si>
    <t>Silver Ounces  Per  Share</t>
  </si>
  <si>
    <t>Calculate shareholder’s gain or loss on sales of silver for each lot purchased</t>
  </si>
  <si>
    <t>Calculate shareholder’s adjusted silver held and cost basis</t>
  </si>
  <si>
    <t xml:space="preserve">TAXATION OF U.S. INDIVIDUAL SHAREHOLDERS </t>
  </si>
  <si>
    <t>The Trust holds only silver bullion and, accordingly, received no income during the year.</t>
  </si>
  <si>
    <r>
      <t>iShares</t>
    </r>
    <r>
      <rPr>
        <b/>
        <vertAlign val="superscript"/>
        <sz val="11.5"/>
        <rFont val="Arial"/>
        <family val="2"/>
      </rPr>
      <t>®</t>
    </r>
    <r>
      <rPr>
        <b/>
        <sz val="11.5"/>
        <rFont val="Arial"/>
        <family val="2"/>
      </rPr>
      <t xml:space="preserve"> Silver Trust</t>
    </r>
  </si>
  <si>
    <r>
      <t>Identify the date on which the Shareholder purchased its iShares</t>
    </r>
    <r>
      <rPr>
        <vertAlign val="superscript"/>
        <sz val="11"/>
        <rFont val="Arial"/>
        <family val="2"/>
      </rPr>
      <t>®</t>
    </r>
    <r>
      <rPr>
        <sz val="11"/>
        <rFont val="Arial"/>
        <family val="2"/>
      </rPr>
      <t xml:space="preserve"> Silver Trust (SLV) shares in the column labeled "Date".  The amount in the column labeled "Silver Ounces per Share" represents the pro rata amount of Silver, in ounces, that each SLV Share represents.</t>
    </r>
  </si>
  <si>
    <r>
      <t>The example provided herein is based on a U.S. individual Shareholder who purchased its iShares</t>
    </r>
    <r>
      <rPr>
        <vertAlign val="superscript"/>
        <sz val="10"/>
        <rFont val="Arial"/>
        <family val="2"/>
      </rPr>
      <t>®</t>
    </r>
    <r>
      <rPr>
        <sz val="10"/>
        <rFont val="Arial"/>
        <family val="2"/>
      </rPr>
      <t xml:space="preserve"> Silver Trust shares for cash.  </t>
    </r>
    <r>
      <rPr>
        <b/>
        <sz val="10"/>
        <rFont val="Arial"/>
        <family val="2"/>
      </rPr>
      <t>All Shareholders should contact their own tax advisors as to the tax consequences of the information reported in iShares</t>
    </r>
    <r>
      <rPr>
        <b/>
        <vertAlign val="superscript"/>
        <sz val="10"/>
        <rFont val="Arial"/>
        <family val="2"/>
      </rPr>
      <t>®</t>
    </r>
    <r>
      <rPr>
        <b/>
        <sz val="10"/>
        <rFont val="Arial"/>
        <family val="2"/>
      </rPr>
      <t xml:space="preserve"> Silver Trust Data below.</t>
    </r>
  </si>
  <si>
    <r>
      <t>The iShares</t>
    </r>
    <r>
      <rPr>
        <vertAlign val="superscript"/>
        <sz val="10"/>
        <color indexed="8"/>
        <rFont val="Arial"/>
        <family val="2"/>
      </rPr>
      <t>®</t>
    </r>
    <r>
      <rPr>
        <sz val="10"/>
        <color indexed="8"/>
        <rFont val="Arial"/>
        <family val="2"/>
      </rPr>
      <t xml:space="preserve"> Silver Trust is a grantor trust for U.S. federal income tax purposes.  As a result, the Trust itself is not subject to U.S. federal income tax.  Instead, the Trust’s income and expenses “flow through” to the Shareholders. </t>
    </r>
  </si>
  <si>
    <r>
      <t>iShares</t>
    </r>
    <r>
      <rPr>
        <b/>
        <vertAlign val="superscript"/>
        <sz val="11"/>
        <rFont val="Arial"/>
        <family val="2"/>
      </rPr>
      <t>®</t>
    </r>
    <r>
      <rPr>
        <b/>
        <sz val="11"/>
        <rFont val="Arial"/>
        <family val="2"/>
      </rPr>
      <t xml:space="preserve"> Silver Trust Data above shows silver ounces acquired per iShares</t>
    </r>
    <r>
      <rPr>
        <b/>
        <vertAlign val="superscript"/>
        <sz val="11"/>
        <rFont val="Arial"/>
        <family val="2"/>
      </rPr>
      <t>®</t>
    </r>
    <r>
      <rPr>
        <b/>
        <sz val="11"/>
        <rFont val="Arial"/>
        <family val="2"/>
      </rPr>
      <t xml:space="preserve"> Silver Trust (SLV) share purchased, Silver sold (in ounces) and proceeds per iShares</t>
    </r>
    <r>
      <rPr>
        <b/>
        <vertAlign val="superscript"/>
        <sz val="11"/>
        <rFont val="Arial"/>
        <family val="2"/>
      </rPr>
      <t>®</t>
    </r>
    <r>
      <rPr>
        <b/>
        <sz val="11"/>
        <rFont val="Arial"/>
        <family val="2"/>
      </rPr>
      <t xml:space="preserve"> Silver Trust (SLV) Share.  You can use this information to calculate your gain or loss on the sale of silver to pay trust expenses.</t>
    </r>
  </si>
  <si>
    <t>(1040 Sch D, Part I)</t>
  </si>
  <si>
    <t>Shareholders with several purchases should calculate gain, loss and adjusted basis separately for each purchased lot and then sum up the results of each lot to arrive at the net reportable gain or loss.</t>
  </si>
  <si>
    <t>Totals</t>
  </si>
  <si>
    <t>Total Reportable Loss</t>
  </si>
  <si>
    <r>
      <t>This information is provided by The Bank of New York Mellon, the trustee of the iShares</t>
    </r>
    <r>
      <rPr>
        <sz val="10"/>
        <rFont val="Calibri"/>
        <family val="2"/>
      </rPr>
      <t>®</t>
    </r>
    <r>
      <rPr>
        <sz val="10"/>
        <rFont val="Arial"/>
        <family val="2"/>
      </rPr>
      <t xml:space="preserve"> Silver Trust (the "Trustee"), subject to the terms, conditions and limitation of liability set forth in the Depository Trust Agreement between iShares Delaware Trust Sponsor, LLC as Sponsor and The Bank of New York Mellon, as Trustee dated as of April 21, 2006.  Neither iShares DelawareTrust Sponsor, LLC and its affiliates nor the Trustee provide tax advice.  This material is provided for educational purposes only and does not constitute investment advice.  The information contained herein is based on current tax laws, which may change in the future.  iShares cannot be held responsible for any direct or incidental loss resulting from applying any of the information provided in this publication or from any other source mentioned.  The information provided in this material does not constitute any specific legal, tax or accounting advice.  Please consult with qualified professionals for this type of advice.</t>
    </r>
  </si>
  <si>
    <t>2022 Grantor Trust Tax Reporting Statement</t>
  </si>
  <si>
    <t xml:space="preserve">The following information is being provided to assist Shareholders of the iShares® Silver Trust with reporting of their taxable income and expenses for the period January 1, 2022 through December 31, 2022, pursuant to Treasury Regulation Section 1.671-5.  Under this regulation, the iShares® Silver Trust is considered a "non-mortgage widely held fixed investment trust."    </t>
  </si>
  <si>
    <t>Trust expenses, which are miscellaneous itemized deductions for shareholders, are no longer deductible for individuals in 2022.  However, the sale of silver to cover trust expenses is used to calculate each shareholder's tax basis.</t>
  </si>
  <si>
    <t>Because the Trust sold only a de minimis amount of silver for payment of Trust expenses during the year and made no distributions of sale proceeds to its Shareholders, under Treas. Reg. Sec. 1.671-5(c)(2)(iv)(B) the Trust is not required to report the gross proceeds of Trust sales to its Shareholders.  However, for those Shareholders who wish to have this information, it is contained in the attached 2022 Gross Proceeds File.</t>
  </si>
  <si>
    <t>iShares® Silver Trust 2022 Gross Proceeds File</t>
  </si>
  <si>
    <t xml:space="preserve">Example: Shareholder XYZ purchases 1,000 SLV shares on 1/27/2022 at a price of $21.42 per share for a total purchase price of $21,420.  Shareholder XYZ had no other purchases or sales of SLV shares during 2022. </t>
  </si>
  <si>
    <t>Identify Shareholder XYZ’s purchase date of 1/27/2022.  In the column labeled “Silver Ounces per Share,"  identify the pro rata amount of Silver (i.e. 0.92473147 ounces per share) each SLV share represents on that date.</t>
  </si>
  <si>
    <t>For Shareholder XYZ, total prorated amount of Silver ounces owned for its 1/27/2022 purchase is 924.73147 ounces (0.92473147 ozs per share multiplied by 1,000 shares purchased on 1/27/2022.) Note: This step should be completed for each date on which SLV shares were purchased.</t>
  </si>
  <si>
    <t>Calculate the Silver (in ounces) sold from Shareholder’s account during 2022</t>
  </si>
  <si>
    <t xml:space="preserve">The Silver ounces sold per share during 2022 includes the cumulative amounts of all silver sales for the period which includes the day after the purchase date of 1/27/2022 through the day of the sale date. </t>
  </si>
  <si>
    <t>Silver ounces Purchased on 1/27/2022  (Step 1)</t>
  </si>
  <si>
    <t xml:space="preserve">Less: Silver ounces sold during 2022 (Step 2)                                  </t>
  </si>
  <si>
    <t>Adjusted Shareholder’s Silver ounces at 12/31/2022</t>
  </si>
  <si>
    <t>Original Purchase Cost on 1/27/2022</t>
  </si>
  <si>
    <t xml:space="preserve">Less: Cost of Silver Sold during 2022 (Step 3)                           </t>
  </si>
  <si>
    <t>Adjusted Shareholder’s basis at 12/31/2022</t>
  </si>
  <si>
    <t xml:space="preserve">Shareholder’s adjusted cost and Silver ounces calculated in Step 5 are his/her adjusted ounces of Silver and adjusted basis for the 1/27/2022 purchase at the end of 2022. </t>
  </si>
  <si>
    <t xml:space="preserve">Shareholders who purchased their shares prior to 2022, and made no other purchases, should calculate their adjusted cost basis, using the gross proceeds information for the relevant years, by following the same steps as in the example above. The adjusted cost basis at 12/31/2021 should be used as the beginning cost for 2022 instead of the original purchase cost. </t>
  </si>
  <si>
    <t xml:space="preserve">Shareholders with additional purchases in 2022 will have two or more cost lots to account for in 2022. The calculation of gains and losses will be affected by the cost basis method used to account for the sales. </t>
  </si>
  <si>
    <t xml:space="preserve">During 2022 the amount of silver sold after the 1/27/2022 purchase date is 0.00466791 oz per share for a total of 4.66791 oz (based on the purchase of 1,000 shares). </t>
  </si>
  <si>
    <t>Total Proceeds: $0.10083494 per share X 1,000 shares</t>
  </si>
  <si>
    <t>Identify all proceeds per share received by the Trust after Shareholder XYZ’s 1/27/2022 purchase date.  During 2022, there were sales at the end of every month for the period 1/28/2022 through 12/31/2022 which generated proceeds per share of $0.10083494. Therefore, Shareholder XYZ’s gain or loss is determined as follows:</t>
  </si>
  <si>
    <r>
      <t>iCRMH0123U/S-2704821-</t>
    </r>
    <r>
      <rPr>
        <sz val="7"/>
        <rFont val="BLK Fort"/>
        <family val="2"/>
      </rPr>
      <t>1</t>
    </r>
    <r>
      <rPr>
        <sz val="7"/>
        <rFont val="Times New Roman"/>
        <family val="1"/>
      </rPr>
      <t>/</t>
    </r>
    <r>
      <rPr>
        <sz val="7"/>
        <rFont val="BLK Fort"/>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</si>
</sst>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mm/dd/yy"/>
    <numFmt numFmtId="165" formatCode="0.00000000"/>
    <numFmt numFmtId="166" formatCode="_(&quot;$&quot;* #,##0_);_(&quot;$&quot;* \(#,##0\);_(&quot;$&quot;* &quot;-&quot;??_);_(@_)"/>
    <numFmt numFmtId="167" formatCode="[$$-409]\ #,##0.00"/>
    <numFmt numFmtId="168" formatCode="[$$-409]\ #,##0"/>
    <numFmt numFmtId="169" formatCode="0.00000\ \o\z"/>
  </numFmts>
  <fonts count="25">
    <font>
      <sz val="10"/>
      <name val="Arial"/>
    </font>
    <font>
      <sz val="10"/>
      <name val="Arial"/>
      <family val="2"/>
    </font>
    <font>
      <sz val="8"/>
      <name val="Arial"/>
      <family val="2"/>
    </font>
    <font>
      <b/>
      <sz val="11.5"/>
      <color indexed="8"/>
      <name val="Arial"/>
      <family val="2"/>
    </font>
    <font>
      <sz val="10"/>
      <color indexed="8"/>
      <name val="Arial"/>
      <family val="2"/>
    </font>
    <font>
      <sz val="10"/>
      <name val="Arial"/>
      <family val="2"/>
    </font>
    <font>
      <b/>
      <sz val="11"/>
      <name val="Arial"/>
      <family val="2"/>
    </font>
    <font>
      <b/>
      <sz val="11.5"/>
      <name val="Arial"/>
      <family val="2"/>
    </font>
    <font>
      <sz val="10"/>
      <name val="Arial"/>
      <family val="2"/>
    </font>
    <font>
      <b/>
      <sz val="10"/>
      <name val="Arial"/>
      <family val="2"/>
    </font>
    <font>
      <sz val="8"/>
      <name val="Arial"/>
      <family val="2"/>
    </font>
    <font>
      <b/>
      <sz val="8"/>
      <name val="Arial"/>
      <family val="2"/>
    </font>
    <font>
      <sz val="11"/>
      <name val="Arial"/>
      <family val="2"/>
    </font>
    <font>
      <b/>
      <vertAlign val="superscript"/>
      <sz val="11.5"/>
      <name val="Arial"/>
      <family val="2"/>
    </font>
    <font>
      <sz val="10"/>
      <name val="Calibri"/>
      <family val="2"/>
    </font>
    <font>
      <b/>
      <vertAlign val="superscript"/>
      <sz val="11"/>
      <name val="Arial"/>
      <family val="2"/>
    </font>
    <font>
      <vertAlign val="superscript"/>
      <sz val="11"/>
      <name val="Arial"/>
      <family val="2"/>
    </font>
    <font>
      <vertAlign val="superscript"/>
      <sz val="10"/>
      <name val="Arial"/>
      <family val="2"/>
    </font>
    <font>
      <b/>
      <vertAlign val="superscript"/>
      <sz val="10"/>
      <name val="Arial"/>
      <family val="2"/>
    </font>
    <font>
      <vertAlign val="superscript"/>
      <sz val="10"/>
      <color indexed="8"/>
      <name val="Arial"/>
      <family val="2"/>
    </font>
    <font>
      <b/>
      <sz val="14"/>
      <name val="Arial"/>
      <family val="2"/>
    </font>
    <font>
      <b/>
      <sz val="9"/>
      <name val="Arial"/>
      <family val="2"/>
    </font>
    <font>
      <b/>
      <sz val="12"/>
      <name val="Arial"/>
      <family val="2"/>
    </font>
    <font>
      <sz val="7"/>
      <name val="BLK Fort"/>
      <family val="2"/>
    </font>
    <font>
      <sz val="7"/>
      <name val="Times New Roman"/>
      <family val="1"/>
    </font>
  </fonts>
  <fills count="3">
    <fill>
      <patternFill patternType="none"/>
    </fill>
    <fill>
      <patternFill patternType="gray125"/>
    </fill>
    <fill>
      <patternFill patternType="solid">
        <fgColor indexed="22"/>
        <bgColor indexed="64"/>
      </patternFill>
    </fill>
  </fills>
  <borders count="3">
    <border>
      <left/>
      <right/>
      <top/>
      <bottom/>
      <diagonal/>
    </border>
    <border>
      <left/>
      <right/>
      <top style="thin">
        <color indexed="64"/>
      </top>
      <bottom style="thin">
        <color indexed="64"/>
      </bottom>
      <diagonal/>
    </border>
    <border>
      <left/>
      <right/>
      <top style="thin">
        <color indexed="64"/>
      </top>
      <bottom style="double">
        <color indexed="64"/>
      </bottom>
      <diagonal/>
    </border>
  </borders>
  <cellStyleXfs count="4">
    <xf numFmtId="0" fontId="0" fillId="0" borderId="0">
      <alignment vertical="top"/>
    </xf>
    <xf numFmtId="43" fontId="1"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cellStyleXfs>
  <cellXfs count="61">
    <xf numFmtId="0" fontId="0" fillId="0" borderId="0" xfId="0" applyAlignment="1"/>
    <xf numFmtId="0" fontId="0" fillId="0" borderId="0" xfId="0" applyAlignment="1">
      <alignment horizontal="center"/>
    </xf>
    <xf numFmtId="0" fontId="5" fillId="0" borderId="0" xfId="0" applyFont="1" applyAlignment="1"/>
    <xf numFmtId="0" fontId="3" fillId="0" borderId="0" xfId="0" applyFont="1" applyAlignment="1"/>
    <xf numFmtId="0" fontId="7" fillId="0" borderId="0" xfId="0" applyFont="1" applyAlignment="1">
      <alignment horizontal="center"/>
    </xf>
    <xf numFmtId="0" fontId="5" fillId="0" borderId="0" xfId="0" applyFont="1" applyAlignment="1">
      <alignment horizontal="left"/>
    </xf>
    <xf numFmtId="0" fontId="5" fillId="0" borderId="0" xfId="0" applyFont="1" applyAlignment="1">
      <alignment wrapText="1"/>
    </xf>
    <xf numFmtId="0" fontId="0" fillId="0" borderId="0" xfId="0" applyAlignment="1">
      <alignment wrapText="1"/>
    </xf>
    <xf numFmtId="0" fontId="5" fillId="0" borderId="0" xfId="0" applyFont="1" applyAlignment="1">
      <alignment horizontal="center" wrapText="1"/>
    </xf>
    <xf numFmtId="0" fontId="6" fillId="0" borderId="0" xfId="0" applyFont="1" applyAlignment="1">
      <alignment horizontal="left"/>
    </xf>
    <xf numFmtId="0" fontId="9" fillId="0" borderId="0" xfId="0" applyFont="1" applyAlignment="1"/>
    <xf numFmtId="0" fontId="9" fillId="0" borderId="0" xfId="0" applyFont="1" applyAlignment="1">
      <alignment vertical="top"/>
    </xf>
    <xf numFmtId="0" fontId="0" fillId="0" borderId="0" xfId="0" applyBorder="1" applyAlignment="1"/>
    <xf numFmtId="0" fontId="5" fillId="0" borderId="0" xfId="0" applyFont="1" applyBorder="1" applyAlignment="1"/>
    <xf numFmtId="169" fontId="0" fillId="0" borderId="0" xfId="0" applyNumberFormat="1" applyBorder="1" applyAlignment="1">
      <alignment horizontal="center"/>
    </xf>
    <xf numFmtId="166" fontId="0" fillId="0" borderId="0" xfId="3" applyNumberFormat="1" applyFont="1" applyBorder="1"/>
    <xf numFmtId="0" fontId="5" fillId="0" borderId="0" xfId="0" quotePrefix="1" applyFont="1" applyBorder="1" applyAlignment="1"/>
    <xf numFmtId="168" fontId="0" fillId="0" borderId="0" xfId="0" applyNumberFormat="1" applyBorder="1" applyAlignment="1"/>
    <xf numFmtId="43" fontId="0" fillId="0" borderId="0" xfId="0" applyNumberFormat="1" applyBorder="1" applyAlignment="1"/>
    <xf numFmtId="167" fontId="0" fillId="0" borderId="0" xfId="0" applyNumberFormat="1" applyBorder="1" applyAlignment="1">
      <alignment horizontal="center"/>
    </xf>
    <xf numFmtId="167" fontId="0" fillId="0" borderId="0" xfId="0" applyNumberFormat="1" applyAlignment="1">
      <alignment horizontal="right"/>
    </xf>
    <xf numFmtId="4" fontId="0" fillId="0" borderId="0" xfId="0" applyNumberFormat="1" applyAlignment="1"/>
    <xf numFmtId="169" fontId="0" fillId="0" borderId="0" xfId="0" applyNumberFormat="1" applyAlignment="1"/>
    <xf numFmtId="169" fontId="0" fillId="0" borderId="1" xfId="0" applyNumberFormat="1" applyBorder="1" applyAlignment="1"/>
    <xf numFmtId="167" fontId="0" fillId="0" borderId="0" xfId="0" applyNumberFormat="1" applyAlignment="1"/>
    <xf numFmtId="167" fontId="0" fillId="0" borderId="1" xfId="0" applyNumberFormat="1" applyBorder="1" applyAlignment="1"/>
    <xf numFmtId="167" fontId="0" fillId="0" borderId="0" xfId="0" applyNumberFormat="1" applyBorder="1" applyAlignment="1"/>
    <xf numFmtId="0" fontId="10" fillId="0" borderId="0" xfId="0" applyFont="1" applyAlignment="1"/>
    <xf numFmtId="165" fontId="10" fillId="0" borderId="0" xfId="0" applyNumberFormat="1" applyFont="1" applyAlignment="1"/>
    <xf numFmtId="165" fontId="0" fillId="0" borderId="0" xfId="0" applyNumberFormat="1" applyAlignment="1">
      <alignment horizontal="center"/>
    </xf>
    <xf numFmtId="0" fontId="1" fillId="0" borderId="0" xfId="0" applyFont="1" applyAlignment="1"/>
    <xf numFmtId="0" fontId="5" fillId="0" borderId="0" xfId="0" applyFont="1" applyAlignment="1">
      <alignment horizontal="center"/>
    </xf>
    <xf numFmtId="0" fontId="11" fillId="0" borderId="0" xfId="0" applyFont="1" applyAlignment="1">
      <alignment horizontal="left"/>
    </xf>
    <xf numFmtId="14" fontId="2" fillId="0" borderId="0" xfId="0" applyNumberFormat="1" applyFont="1" applyAlignment="1">
      <alignment horizontal="center"/>
    </xf>
    <xf numFmtId="167" fontId="9" fillId="0" borderId="1" xfId="0" applyNumberFormat="1" applyFont="1" applyBorder="1" applyAlignment="1"/>
    <xf numFmtId="165" fontId="0" fillId="0" borderId="0" xfId="0" applyNumberFormat="1" applyAlignment="1"/>
    <xf numFmtId="0" fontId="5" fillId="0" borderId="0" xfId="0" applyFont="1" applyAlignment="1">
      <alignment horizontal="left" vertical="center" wrapText="1"/>
    </xf>
    <xf numFmtId="0" fontId="4" fillId="0" borderId="0" xfId="0" applyFont="1" applyAlignment="1">
      <alignment vertical="center" wrapText="1"/>
    </xf>
    <xf numFmtId="0" fontId="5"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164" fontId="20" fillId="0" borderId="0" xfId="0" applyNumberFormat="1" applyFont="1" applyAlignment="1">
      <alignment horizontal="left"/>
    </xf>
    <xf numFmtId="165" fontId="5" fillId="0" borderId="0" xfId="0" applyNumberFormat="1" applyFont="1" applyAlignment="1">
      <alignment horizontal="center"/>
    </xf>
    <xf numFmtId="14" fontId="21" fillId="2" borderId="0" xfId="0" quotePrefix="1" applyNumberFormat="1" applyFont="1" applyFill="1" applyBorder="1" applyAlignment="1">
      <alignment horizontal="center"/>
    </xf>
    <xf numFmtId="165" fontId="21" fillId="2" borderId="0" xfId="2" applyNumberFormat="1" applyFont="1" applyFill="1" applyBorder="1" applyAlignment="1">
      <alignment horizontal="center" wrapText="1"/>
    </xf>
    <xf numFmtId="165" fontId="2" fillId="0" borderId="0" xfId="2" applyNumberFormat="1" applyFont="1" applyFill="1" applyAlignment="1">
      <alignment horizontal="center"/>
    </xf>
    <xf numFmtId="165" fontId="2" fillId="0" borderId="0" xfId="1" applyNumberFormat="1" applyFont="1" applyFill="1" applyAlignment="1">
      <alignment horizontal="center"/>
    </xf>
    <xf numFmtId="165" fontId="11" fillId="0" borderId="0" xfId="1" applyNumberFormat="1" applyFont="1" applyFill="1" applyAlignment="1">
      <alignment horizontal="center"/>
    </xf>
    <xf numFmtId="165" fontId="11" fillId="0" borderId="2" xfId="0" applyNumberFormat="1" applyFont="1" applyBorder="1" applyAlignment="1">
      <alignment horizontal="center"/>
    </xf>
    <xf numFmtId="164" fontId="22" fillId="0" borderId="0" xfId="0" applyNumberFormat="1" applyFont="1" applyAlignment="1">
      <alignment horizontal="left"/>
    </xf>
    <xf numFmtId="14" fontId="2" fillId="0" borderId="0" xfId="0" applyNumberFormat="1" applyFont="1" applyAlignment="1">
      <alignment horizontal="center" vertical="center"/>
    </xf>
    <xf numFmtId="165" fontId="2" fillId="0" borderId="0" xfId="2" applyNumberFormat="1" applyFont="1" applyFill="1" applyAlignment="1">
      <alignment horizontal="center" vertical="center"/>
    </xf>
    <xf numFmtId="165" fontId="5" fillId="0" borderId="0" xfId="0" applyNumberFormat="1" applyFont="1" applyAlignment="1">
      <alignment horizontal="center" vertical="center"/>
    </xf>
    <xf numFmtId="165" fontId="2" fillId="0" borderId="0" xfId="1" applyNumberFormat="1" applyFont="1" applyFill="1" applyAlignment="1">
      <alignment horizontal="center" vertical="center"/>
    </xf>
    <xf numFmtId="0" fontId="6" fillId="0" borderId="0" xfId="0" applyFont="1" applyAlignment="1">
      <alignment horizontal="left" vertical="top" wrapText="1"/>
    </xf>
    <xf numFmtId="0" fontId="5" fillId="0" borderId="0" xfId="0" applyFont="1" applyAlignment="1">
      <alignment horizontal="left" vertical="top" wrapText="1"/>
    </xf>
    <xf numFmtId="0" fontId="0" fillId="0" borderId="0" xfId="0" applyAlignment="1">
      <alignment horizontal="left" vertical="top" wrapText="1"/>
    </xf>
    <xf numFmtId="0" fontId="12" fillId="0" borderId="0" xfId="0" applyFont="1" applyAlignment="1">
      <alignment horizontal="left" vertical="top" wrapText="1"/>
    </xf>
    <xf numFmtId="0" fontId="5" fillId="0" borderId="0" xfId="0" applyFont="1" applyAlignment="1">
      <alignment wrapText="1"/>
    </xf>
    <xf numFmtId="0" fontId="0" fillId="0" borderId="0" xfId="0" applyAlignment="1">
      <alignment wrapText="1"/>
    </xf>
    <xf numFmtId="0" fontId="24" fillId="0" borderId="0" xfId="0" applyFont="1" applyAlignment="1">
      <alignment horizontal="right"/>
    </xf>
  </cellXfs>
  <cellStyles count="4">
    <cellStyle name="Comma" xfId="1" builtinId="3"/>
    <cellStyle name="Comma 2" xfId="2" xr:uid="{00000000-0005-0000-0000-000001000000}"/>
    <cellStyle name="Currency 2" xfId="3" xr:uid="{00000000-0005-0000-0000-000002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3:E32"/>
  <sheetViews>
    <sheetView tabSelected="1" topLeftCell="A22" workbookViewId="0">
      <selection activeCell="B31" sqref="B31"/>
    </sheetView>
  </sheetViews>
  <sheetFormatPr defaultRowHeight="12.75"/>
  <cols>
    <col min="1" max="1" width="2.28515625" customWidth="1"/>
    <col min="2" max="2" width="84.5703125" customWidth="1"/>
  </cols>
  <sheetData>
    <row r="3" spans="2:5" ht="17.25">
      <c r="B3" s="4" t="s">
        <v>25</v>
      </c>
    </row>
    <row r="4" spans="2:5">
      <c r="B4" s="31" t="s">
        <v>35</v>
      </c>
    </row>
    <row r="5" spans="2:5">
      <c r="B5" s="31" t="s">
        <v>9</v>
      </c>
    </row>
    <row r="6" spans="2:5">
      <c r="B6" s="31" t="s">
        <v>10</v>
      </c>
    </row>
    <row r="7" spans="2:5">
      <c r="B7" s="31" t="s">
        <v>11</v>
      </c>
    </row>
    <row r="8" spans="2:5">
      <c r="B8" s="31"/>
    </row>
    <row r="9" spans="2:5">
      <c r="B9" s="1"/>
    </row>
    <row r="10" spans="2:5">
      <c r="B10" s="8"/>
    </row>
    <row r="11" spans="2:5">
      <c r="B11" s="8"/>
    </row>
    <row r="13" spans="2:5" ht="53.45" customHeight="1">
      <c r="B13" s="36" t="s">
        <v>36</v>
      </c>
    </row>
    <row r="15" spans="2:5" ht="51" customHeight="1">
      <c r="B15" s="36" t="s">
        <v>27</v>
      </c>
    </row>
    <row r="16" spans="2:5">
      <c r="E16" s="30"/>
    </row>
    <row r="17" spans="2:2" ht="15">
      <c r="B17" s="3" t="s">
        <v>1</v>
      </c>
    </row>
    <row r="18" spans="2:2" ht="43.5" customHeight="1">
      <c r="B18" s="37" t="s">
        <v>28</v>
      </c>
    </row>
    <row r="21" spans="2:2" ht="15">
      <c r="B21" s="3" t="s">
        <v>23</v>
      </c>
    </row>
    <row r="22" spans="2:2" ht="79.5" customHeight="1">
      <c r="B22" s="38" t="s">
        <v>12</v>
      </c>
    </row>
    <row r="24" spans="2:2" ht="15.95" customHeight="1">
      <c r="B24" s="39" t="s">
        <v>24</v>
      </c>
    </row>
    <row r="26" spans="2:2" ht="42.6" customHeight="1">
      <c r="B26" s="40" t="s">
        <v>37</v>
      </c>
    </row>
    <row r="28" spans="2:2" ht="67.5" customHeight="1">
      <c r="B28" s="38" t="s">
        <v>38</v>
      </c>
    </row>
    <row r="30" spans="2:2">
      <c r="B30" s="7"/>
    </row>
    <row r="31" spans="2:2">
      <c r="B31" s="60" t="s">
        <v>57</v>
      </c>
    </row>
    <row r="32" spans="2:2">
      <c r="B32" s="6"/>
    </row>
  </sheetData>
  <phoneticPr fontId="2" type="noConversion"/>
  <pageMargins left="0.75" right="0.77"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H377"/>
  <sheetViews>
    <sheetView topLeftCell="A334" zoomScaleNormal="100" workbookViewId="0">
      <selection activeCell="C367" sqref="C367"/>
    </sheetView>
  </sheetViews>
  <sheetFormatPr defaultRowHeight="12.75"/>
  <cols>
    <col min="1" max="1" width="1.85546875" customWidth="1"/>
    <col min="2" max="2" width="13.7109375" style="1" customWidth="1"/>
    <col min="3" max="3" width="13.7109375" customWidth="1"/>
    <col min="4" max="5" width="13.7109375" style="29" customWidth="1"/>
    <col min="6" max="6" width="12.5703125" style="27" customWidth="1"/>
    <col min="7" max="7" width="12.85546875" customWidth="1"/>
    <col min="8" max="8" width="11.7109375" customWidth="1"/>
  </cols>
  <sheetData>
    <row r="1" spans="2:8" ht="18.75" customHeight="1">
      <c r="B1" s="49" t="s">
        <v>39</v>
      </c>
      <c r="C1" s="41"/>
      <c r="D1" s="42"/>
      <c r="E1" s="42"/>
      <c r="F1"/>
    </row>
    <row r="2" spans="2:8" ht="49.5" customHeight="1">
      <c r="B2" s="43" t="s">
        <v>0</v>
      </c>
      <c r="C2" s="44" t="s">
        <v>20</v>
      </c>
      <c r="D2" s="44" t="s">
        <v>19</v>
      </c>
      <c r="E2" s="44" t="s">
        <v>2</v>
      </c>
      <c r="F2" s="32"/>
      <c r="G2" s="9"/>
      <c r="H2" s="9"/>
    </row>
    <row r="3" spans="2:8" ht="12.75" customHeight="1">
      <c r="B3" s="50">
        <v>44562</v>
      </c>
      <c r="C3" s="51">
        <v>0.92512740000000004</v>
      </c>
      <c r="D3" s="51"/>
      <c r="E3" s="51"/>
      <c r="F3" s="28"/>
      <c r="G3" s="35"/>
      <c r="H3" s="35"/>
    </row>
    <row r="4" spans="2:8" ht="12.75" customHeight="1">
      <c r="B4" s="50">
        <v>44563</v>
      </c>
      <c r="C4" s="51">
        <v>0.92512740000000004</v>
      </c>
      <c r="D4" s="51"/>
      <c r="E4" s="51"/>
      <c r="F4" s="28"/>
      <c r="G4" s="35"/>
      <c r="H4" s="35"/>
    </row>
    <row r="5" spans="2:8" ht="12.75" customHeight="1">
      <c r="B5" s="50">
        <v>44564</v>
      </c>
      <c r="C5" s="51">
        <v>0.92512740000000004</v>
      </c>
      <c r="D5" s="51"/>
      <c r="E5" s="51"/>
      <c r="F5" s="28"/>
      <c r="G5" s="35"/>
      <c r="H5" s="35"/>
    </row>
    <row r="6" spans="2:8" ht="12.75" customHeight="1">
      <c r="B6" s="50">
        <v>44565</v>
      </c>
      <c r="C6" s="51">
        <v>0.92512740000000004</v>
      </c>
      <c r="D6" s="51"/>
      <c r="E6" s="51"/>
      <c r="F6" s="28"/>
      <c r="G6" s="35"/>
      <c r="H6" s="35"/>
    </row>
    <row r="7" spans="2:8" ht="12.75" customHeight="1">
      <c r="B7" s="50">
        <v>44566</v>
      </c>
      <c r="C7" s="51">
        <v>0.92473428000000002</v>
      </c>
      <c r="D7" s="51"/>
      <c r="E7" s="51"/>
      <c r="F7" s="28"/>
      <c r="G7" s="35"/>
      <c r="H7" s="35"/>
    </row>
    <row r="8" spans="2:8" ht="12.75" customHeight="1">
      <c r="B8" s="50">
        <v>44567</v>
      </c>
      <c r="C8" s="51">
        <v>0.92473428000000002</v>
      </c>
      <c r="D8" s="51"/>
      <c r="E8" s="51"/>
      <c r="F8" s="28"/>
      <c r="G8" s="35"/>
      <c r="H8" s="35"/>
    </row>
    <row r="9" spans="2:8" ht="12.75" customHeight="1">
      <c r="B9" s="50">
        <v>44568</v>
      </c>
      <c r="C9" s="51">
        <v>0.92473428000000002</v>
      </c>
      <c r="D9" s="51"/>
      <c r="E9" s="51"/>
      <c r="F9" s="28"/>
      <c r="G9" s="35"/>
      <c r="H9" s="35"/>
    </row>
    <row r="10" spans="2:8" ht="12.75" customHeight="1">
      <c r="B10" s="50">
        <v>44569</v>
      </c>
      <c r="C10" s="51">
        <v>0.92473428000000002</v>
      </c>
      <c r="D10" s="51"/>
      <c r="E10" s="51"/>
      <c r="F10" s="28"/>
      <c r="G10" s="35"/>
      <c r="H10" s="35"/>
    </row>
    <row r="11" spans="2:8" ht="12.75" customHeight="1">
      <c r="B11" s="50">
        <v>44570</v>
      </c>
      <c r="C11" s="51">
        <v>0.92473428000000002</v>
      </c>
      <c r="D11" s="51"/>
      <c r="E11" s="51"/>
      <c r="F11" s="28"/>
      <c r="G11" s="35"/>
      <c r="H11" s="35"/>
    </row>
    <row r="12" spans="2:8" s="2" customFormat="1" ht="12.75" customHeight="1">
      <c r="B12" s="50">
        <v>44571</v>
      </c>
      <c r="C12" s="51">
        <v>0.92473428000000002</v>
      </c>
      <c r="D12" s="51"/>
      <c r="E12" s="51"/>
      <c r="F12" s="28"/>
      <c r="G12" s="35"/>
      <c r="H12" s="35"/>
    </row>
    <row r="13" spans="2:8" s="2" customFormat="1" ht="12.75" customHeight="1">
      <c r="B13" s="50">
        <v>44572</v>
      </c>
      <c r="C13" s="51">
        <v>0.92473428000000002</v>
      </c>
      <c r="D13" s="51"/>
      <c r="E13" s="51"/>
      <c r="F13" s="28"/>
      <c r="G13" s="35"/>
      <c r="H13" s="35"/>
    </row>
    <row r="14" spans="2:8" ht="12.75" customHeight="1">
      <c r="B14" s="50">
        <v>44573</v>
      </c>
      <c r="C14" s="51">
        <v>0.92473428000000002</v>
      </c>
      <c r="D14" s="51"/>
      <c r="E14" s="51"/>
      <c r="F14" s="28"/>
      <c r="G14" s="35"/>
      <c r="H14" s="35"/>
    </row>
    <row r="15" spans="2:8" ht="12.75" customHeight="1">
      <c r="B15" s="50">
        <v>44574</v>
      </c>
      <c r="C15" s="51">
        <v>0.92473452</v>
      </c>
      <c r="D15" s="51"/>
      <c r="E15" s="51"/>
      <c r="F15" s="28"/>
      <c r="G15" s="35"/>
      <c r="H15" s="35"/>
    </row>
    <row r="16" spans="2:8" ht="12.75" customHeight="1">
      <c r="B16" s="50">
        <v>44575</v>
      </c>
      <c r="C16" s="51">
        <v>0.92473486000000005</v>
      </c>
      <c r="D16" s="51"/>
      <c r="E16" s="51"/>
      <c r="F16" s="28"/>
      <c r="G16" s="35"/>
      <c r="H16" s="35"/>
    </row>
    <row r="17" spans="2:8" ht="12.75" customHeight="1">
      <c r="B17" s="50">
        <v>44576</v>
      </c>
      <c r="C17" s="51">
        <v>0.92473486000000005</v>
      </c>
      <c r="D17" s="51"/>
      <c r="E17" s="51"/>
      <c r="F17" s="28"/>
      <c r="G17" s="35"/>
      <c r="H17" s="35"/>
    </row>
    <row r="18" spans="2:8" ht="12.75" customHeight="1">
      <c r="B18" s="50">
        <v>44577</v>
      </c>
      <c r="C18" s="51">
        <v>0.92473486000000005</v>
      </c>
      <c r="D18" s="51"/>
      <c r="E18" s="51"/>
      <c r="F18" s="28"/>
      <c r="G18" s="35"/>
      <c r="H18" s="35"/>
    </row>
    <row r="19" spans="2:8" ht="12.75" customHeight="1">
      <c r="B19" s="50">
        <v>44578</v>
      </c>
      <c r="C19" s="51">
        <v>0.92473486000000005</v>
      </c>
      <c r="D19" s="51"/>
      <c r="E19" s="51"/>
      <c r="F19" s="28"/>
      <c r="G19" s="35"/>
      <c r="H19" s="35"/>
    </row>
    <row r="20" spans="2:8" ht="12.75" customHeight="1">
      <c r="B20" s="50">
        <v>44579</v>
      </c>
      <c r="C20" s="51">
        <v>0.92473516</v>
      </c>
      <c r="D20" s="51"/>
      <c r="E20" s="51"/>
      <c r="F20" s="28"/>
      <c r="G20" s="35"/>
      <c r="H20" s="35"/>
    </row>
    <row r="21" spans="2:8" ht="12.75" customHeight="1">
      <c r="B21" s="50">
        <v>44580</v>
      </c>
      <c r="C21" s="51">
        <v>0.924736</v>
      </c>
      <c r="D21" s="51"/>
      <c r="E21" s="51"/>
      <c r="F21" s="28"/>
      <c r="G21" s="35"/>
      <c r="H21" s="35"/>
    </row>
    <row r="22" spans="2:8" ht="12.75" customHeight="1">
      <c r="B22" s="50">
        <v>44581</v>
      </c>
      <c r="C22" s="51">
        <v>0.92473512999999996</v>
      </c>
      <c r="D22" s="51"/>
      <c r="E22" s="51"/>
      <c r="F22" s="28"/>
      <c r="G22" s="35"/>
      <c r="H22" s="35"/>
    </row>
    <row r="23" spans="2:8" ht="12.75" customHeight="1">
      <c r="B23" s="50">
        <v>44582</v>
      </c>
      <c r="C23" s="51">
        <v>0.92473702999999996</v>
      </c>
      <c r="D23" s="51"/>
      <c r="E23" s="51"/>
      <c r="F23" s="28"/>
      <c r="G23" s="35"/>
      <c r="H23" s="35"/>
    </row>
    <row r="24" spans="2:8" ht="12.75" customHeight="1">
      <c r="B24" s="50">
        <v>44583</v>
      </c>
      <c r="C24" s="51">
        <v>0.92473702999999996</v>
      </c>
      <c r="D24" s="51"/>
      <c r="E24" s="51"/>
      <c r="F24" s="28"/>
      <c r="G24" s="35"/>
      <c r="H24" s="35"/>
    </row>
    <row r="25" spans="2:8" ht="12.75" customHeight="1">
      <c r="B25" s="50">
        <v>44584</v>
      </c>
      <c r="C25" s="51">
        <v>0.92473702999999996</v>
      </c>
      <c r="D25" s="51"/>
      <c r="E25" s="51"/>
      <c r="F25" s="28"/>
      <c r="G25" s="35"/>
      <c r="H25" s="35"/>
    </row>
    <row r="26" spans="2:8" ht="12.75" customHeight="1">
      <c r="B26" s="50">
        <v>44585</v>
      </c>
      <c r="C26" s="51">
        <v>0.92473271999999995</v>
      </c>
      <c r="D26" s="51"/>
      <c r="E26" s="51"/>
      <c r="F26" s="28"/>
      <c r="G26" s="35"/>
      <c r="H26" s="35"/>
    </row>
    <row r="27" spans="2:8" ht="12.75" customHeight="1">
      <c r="B27" s="50">
        <v>44586</v>
      </c>
      <c r="C27" s="51">
        <v>0.92473147</v>
      </c>
      <c r="D27" s="51"/>
      <c r="E27" s="51"/>
      <c r="F27" s="28"/>
      <c r="G27" s="35"/>
      <c r="H27" s="35"/>
    </row>
    <row r="28" spans="2:8" ht="12.75" customHeight="1">
      <c r="B28" s="50">
        <v>44587</v>
      </c>
      <c r="C28" s="51">
        <v>0.92473147</v>
      </c>
      <c r="D28" s="51"/>
      <c r="E28" s="51"/>
      <c r="F28" s="28"/>
      <c r="G28" s="35"/>
      <c r="H28" s="35"/>
    </row>
    <row r="29" spans="2:8" ht="12.75" customHeight="1">
      <c r="B29" s="50">
        <v>44588</v>
      </c>
      <c r="C29" s="51">
        <v>0.92473147</v>
      </c>
      <c r="D29" s="51"/>
      <c r="E29" s="51"/>
      <c r="F29" s="28"/>
      <c r="G29" s="35"/>
      <c r="H29" s="35"/>
    </row>
    <row r="30" spans="2:8" ht="12.75" customHeight="1">
      <c r="B30" s="50">
        <v>44589</v>
      </c>
      <c r="C30" s="51">
        <v>0.92473223000000004</v>
      </c>
      <c r="D30" s="51"/>
      <c r="E30" s="51"/>
      <c r="F30" s="28"/>
      <c r="G30" s="35"/>
      <c r="H30" s="35"/>
    </row>
    <row r="31" spans="2:8" ht="12.75" customHeight="1">
      <c r="B31" s="50">
        <v>44590</v>
      </c>
      <c r="C31" s="51">
        <v>0.92473223000000004</v>
      </c>
      <c r="F31" s="28"/>
      <c r="G31" s="35"/>
      <c r="H31" s="35"/>
    </row>
    <row r="32" spans="2:8" ht="12.75" customHeight="1">
      <c r="B32" s="50">
        <v>44591</v>
      </c>
      <c r="C32" s="51">
        <v>0.92473223000000004</v>
      </c>
      <c r="D32" s="51"/>
      <c r="E32" s="51"/>
      <c r="F32" s="28"/>
      <c r="G32" s="35"/>
      <c r="H32" s="35"/>
    </row>
    <row r="33" spans="2:8" ht="12.75" customHeight="1">
      <c r="B33" s="50">
        <v>44592</v>
      </c>
      <c r="C33" s="51">
        <v>0.92473223000000004</v>
      </c>
      <c r="D33" s="51">
        <v>3.9403000000000002E-4</v>
      </c>
      <c r="E33" s="51">
        <v>9.01536E-3</v>
      </c>
      <c r="F33" s="28"/>
      <c r="G33" s="35"/>
      <c r="H33" s="35"/>
    </row>
    <row r="34" spans="2:8" ht="12.75" customHeight="1">
      <c r="B34" s="50">
        <v>44593</v>
      </c>
      <c r="C34" s="51">
        <v>0.92473223000000004</v>
      </c>
      <c r="D34" s="51"/>
      <c r="E34" s="51"/>
      <c r="F34" s="28"/>
      <c r="G34" s="35"/>
      <c r="H34" s="35"/>
    </row>
    <row r="35" spans="2:8" ht="12.75" customHeight="1">
      <c r="B35" s="50">
        <v>44594</v>
      </c>
      <c r="C35" s="51">
        <v>0.92433807999999995</v>
      </c>
      <c r="D35" s="51"/>
      <c r="E35" s="51"/>
      <c r="F35" s="28"/>
      <c r="G35" s="35"/>
      <c r="H35" s="35"/>
    </row>
    <row r="36" spans="2:8" ht="12.75" customHeight="1">
      <c r="B36" s="50">
        <v>44595</v>
      </c>
      <c r="C36" s="51">
        <v>0.92433807999999995</v>
      </c>
      <c r="D36" s="51"/>
      <c r="E36" s="51"/>
      <c r="F36" s="28"/>
      <c r="G36" s="35"/>
      <c r="H36" s="35"/>
    </row>
    <row r="37" spans="2:8" ht="12.75" customHeight="1">
      <c r="B37" s="50">
        <v>44596</v>
      </c>
      <c r="C37" s="51">
        <v>0.92433807999999995</v>
      </c>
      <c r="D37" s="51"/>
      <c r="E37" s="51"/>
      <c r="F37" s="28"/>
      <c r="G37" s="35"/>
      <c r="H37" s="35"/>
    </row>
    <row r="38" spans="2:8" ht="12.75" customHeight="1">
      <c r="B38" s="50">
        <v>44597</v>
      </c>
      <c r="C38" s="51">
        <v>0.92433807999999995</v>
      </c>
      <c r="D38" s="51"/>
      <c r="E38" s="51"/>
      <c r="F38" s="28"/>
      <c r="G38" s="35"/>
      <c r="H38" s="35"/>
    </row>
    <row r="39" spans="2:8" ht="12.75" customHeight="1">
      <c r="B39" s="50">
        <v>44598</v>
      </c>
      <c r="C39" s="51">
        <v>0.92433807999999995</v>
      </c>
      <c r="D39" s="51"/>
      <c r="E39" s="51"/>
      <c r="F39" s="28"/>
      <c r="G39" s="35"/>
      <c r="H39" s="35"/>
    </row>
    <row r="40" spans="2:8" ht="12.75" customHeight="1">
      <c r="B40" s="50">
        <v>44599</v>
      </c>
      <c r="C40" s="51">
        <v>0.92433787000000001</v>
      </c>
      <c r="D40" s="51"/>
      <c r="E40" s="51"/>
      <c r="F40" s="28"/>
      <c r="G40" s="35"/>
      <c r="H40" s="35"/>
    </row>
    <row r="41" spans="2:8" ht="12.75" customHeight="1">
      <c r="B41" s="50">
        <v>44600</v>
      </c>
      <c r="C41" s="51">
        <v>0.92433736</v>
      </c>
      <c r="D41" s="51"/>
      <c r="E41" s="51"/>
      <c r="F41" s="28"/>
      <c r="G41" s="35"/>
      <c r="H41" s="35"/>
    </row>
    <row r="42" spans="2:8" ht="12.75" customHeight="1">
      <c r="B42" s="50">
        <v>44601</v>
      </c>
      <c r="C42" s="51">
        <v>0.92433736</v>
      </c>
      <c r="D42" s="51"/>
      <c r="E42" s="51"/>
      <c r="F42" s="28"/>
      <c r="G42" s="35"/>
      <c r="H42" s="35"/>
    </row>
    <row r="43" spans="2:8" ht="12.75" customHeight="1">
      <c r="B43" s="50">
        <v>44602</v>
      </c>
      <c r="C43" s="51">
        <v>0.92433736</v>
      </c>
      <c r="D43" s="51"/>
      <c r="E43" s="51"/>
      <c r="F43" s="28"/>
      <c r="G43" s="35"/>
      <c r="H43" s="35"/>
    </row>
    <row r="44" spans="2:8" ht="12.75" customHeight="1">
      <c r="B44" s="50">
        <v>44603</v>
      </c>
      <c r="C44" s="51">
        <v>0.92433736</v>
      </c>
      <c r="D44" s="51"/>
      <c r="E44" s="51"/>
      <c r="F44" s="28"/>
      <c r="G44" s="35"/>
      <c r="H44" s="35"/>
    </row>
    <row r="45" spans="2:8" ht="12.75" customHeight="1">
      <c r="B45" s="50">
        <v>44604</v>
      </c>
      <c r="C45" s="51">
        <v>0.92433736</v>
      </c>
      <c r="D45" s="51"/>
      <c r="E45" s="51"/>
      <c r="F45" s="28"/>
      <c r="G45" s="35"/>
      <c r="H45" s="35"/>
    </row>
    <row r="46" spans="2:8" ht="12.75" customHeight="1">
      <c r="B46" s="50">
        <v>44605</v>
      </c>
      <c r="C46" s="51">
        <v>0.92433736</v>
      </c>
      <c r="D46" s="51"/>
      <c r="E46" s="51"/>
      <c r="F46" s="28"/>
      <c r="G46" s="35"/>
      <c r="H46" s="35"/>
    </row>
    <row r="47" spans="2:8" ht="12.75" customHeight="1">
      <c r="B47" s="50">
        <v>44606</v>
      </c>
      <c r="C47" s="51">
        <v>0.92433655000000003</v>
      </c>
      <c r="D47" s="51"/>
      <c r="E47" s="51"/>
      <c r="F47" s="28"/>
      <c r="G47" s="35"/>
      <c r="H47" s="35"/>
    </row>
    <row r="48" spans="2:8" ht="12.75" customHeight="1">
      <c r="B48" s="50">
        <v>44607</v>
      </c>
      <c r="C48" s="51">
        <v>0.92433655000000003</v>
      </c>
      <c r="D48" s="51"/>
      <c r="E48" s="51"/>
      <c r="F48" s="28"/>
      <c r="G48" s="35"/>
      <c r="H48" s="35"/>
    </row>
    <row r="49" spans="2:8" ht="12.75" customHeight="1">
      <c r="B49" s="50">
        <v>44608</v>
      </c>
      <c r="C49" s="51">
        <v>0.92433655000000003</v>
      </c>
      <c r="D49" s="51"/>
      <c r="E49" s="51"/>
      <c r="F49" s="28"/>
      <c r="G49" s="35"/>
      <c r="H49" s="35"/>
    </row>
    <row r="50" spans="2:8" ht="12.75" customHeight="1">
      <c r="B50" s="50">
        <v>44609</v>
      </c>
      <c r="C50" s="51">
        <v>0.92433569999999998</v>
      </c>
      <c r="D50" s="51"/>
      <c r="E50" s="51"/>
      <c r="F50" s="28"/>
      <c r="G50" s="35"/>
      <c r="H50" s="35"/>
    </row>
    <row r="51" spans="2:8" ht="12.75" customHeight="1">
      <c r="B51" s="50">
        <v>44610</v>
      </c>
      <c r="C51" s="51">
        <v>0.92433531999999996</v>
      </c>
      <c r="D51" s="51"/>
      <c r="E51" s="51"/>
      <c r="F51" s="28"/>
      <c r="G51" s="35"/>
      <c r="H51" s="35"/>
    </row>
    <row r="52" spans="2:8" ht="12.75" customHeight="1">
      <c r="B52" s="50">
        <v>44611</v>
      </c>
      <c r="C52" s="51">
        <v>0.92433531999999996</v>
      </c>
      <c r="D52" s="51"/>
      <c r="E52" s="51"/>
      <c r="F52" s="28"/>
      <c r="G52" s="35"/>
      <c r="H52" s="35"/>
    </row>
    <row r="53" spans="2:8" ht="12.75" customHeight="1">
      <c r="B53" s="50">
        <v>44612</v>
      </c>
      <c r="C53" s="51">
        <v>0.92433531999999996</v>
      </c>
      <c r="D53" s="51"/>
      <c r="E53" s="51"/>
      <c r="F53" s="28"/>
      <c r="G53" s="35"/>
      <c r="H53" s="35"/>
    </row>
    <row r="54" spans="2:8" ht="12.75" customHeight="1">
      <c r="B54" s="50">
        <v>44613</v>
      </c>
      <c r="C54" s="51">
        <v>0.92433531999999996</v>
      </c>
      <c r="D54" s="51"/>
      <c r="E54" s="51"/>
      <c r="F54" s="28"/>
      <c r="G54" s="35"/>
      <c r="H54" s="35"/>
    </row>
    <row r="55" spans="2:8" ht="12.75" customHeight="1">
      <c r="B55" s="50">
        <v>44614</v>
      </c>
      <c r="C55" s="51">
        <v>0.92433518000000003</v>
      </c>
      <c r="D55" s="51"/>
      <c r="E55" s="51"/>
      <c r="F55" s="28"/>
      <c r="G55" s="35"/>
      <c r="H55" s="35"/>
    </row>
    <row r="56" spans="2:8" ht="12.75" customHeight="1">
      <c r="B56" s="50">
        <v>44615</v>
      </c>
      <c r="C56" s="51">
        <v>0.92433518000000003</v>
      </c>
      <c r="D56" s="51"/>
      <c r="E56" s="51"/>
      <c r="F56" s="28"/>
      <c r="G56" s="35"/>
      <c r="H56" s="35"/>
    </row>
    <row r="57" spans="2:8" ht="12.75" customHeight="1">
      <c r="B57" s="50">
        <v>44616</v>
      </c>
      <c r="C57" s="51">
        <v>0.92433619</v>
      </c>
      <c r="D57" s="51"/>
      <c r="E57" s="51"/>
      <c r="F57" s="28"/>
      <c r="G57" s="35"/>
      <c r="H57" s="35"/>
    </row>
    <row r="58" spans="2:8" ht="12.75" customHeight="1">
      <c r="B58" s="50">
        <v>44617</v>
      </c>
      <c r="C58" s="51">
        <v>0.92433796999999995</v>
      </c>
      <c r="D58" s="51"/>
      <c r="E58" s="51"/>
      <c r="F58" s="28"/>
      <c r="G58" s="35"/>
      <c r="H58" s="35"/>
    </row>
    <row r="59" spans="2:8" ht="12.75" customHeight="1">
      <c r="B59" s="50">
        <v>44618</v>
      </c>
      <c r="C59" s="51">
        <v>0.92433796999999995</v>
      </c>
      <c r="F59" s="28"/>
      <c r="G59" s="35"/>
      <c r="H59" s="35"/>
    </row>
    <row r="60" spans="2:8" ht="12.75" customHeight="1">
      <c r="B60" s="50">
        <v>44619</v>
      </c>
      <c r="C60" s="51">
        <v>0.92433796999999995</v>
      </c>
      <c r="D60" s="51"/>
      <c r="E60" s="51"/>
      <c r="F60" s="28"/>
      <c r="G60" s="35"/>
      <c r="H60" s="35"/>
    </row>
    <row r="61" spans="2:8" ht="12.75" customHeight="1">
      <c r="B61" s="50">
        <v>44620</v>
      </c>
      <c r="C61" s="51">
        <v>0.92433796999999995</v>
      </c>
      <c r="D61" s="51">
        <v>3.3560000000000003E-4</v>
      </c>
      <c r="E61" s="51">
        <v>8.2692800000000004E-3</v>
      </c>
      <c r="F61" s="28"/>
      <c r="G61" s="35"/>
      <c r="H61" s="35"/>
    </row>
    <row r="62" spans="2:8" ht="12.75" customHeight="1">
      <c r="B62" s="50">
        <v>44621</v>
      </c>
      <c r="C62" s="51">
        <v>0.92433796999999995</v>
      </c>
      <c r="D62" s="51"/>
      <c r="E62" s="51"/>
      <c r="F62" s="28"/>
      <c r="G62" s="35"/>
      <c r="H62" s="35"/>
    </row>
    <row r="63" spans="2:8" ht="12.75" customHeight="1">
      <c r="B63" s="50">
        <v>44622</v>
      </c>
      <c r="C63" s="51">
        <v>0.92400236999999996</v>
      </c>
      <c r="D63" s="51"/>
      <c r="E63" s="51"/>
      <c r="F63" s="28"/>
      <c r="G63" s="35"/>
      <c r="H63" s="35"/>
    </row>
    <row r="64" spans="2:8" ht="12.75" customHeight="1">
      <c r="B64" s="50">
        <v>44623</v>
      </c>
      <c r="C64" s="51">
        <v>0.92400236999999996</v>
      </c>
      <c r="D64" s="51"/>
      <c r="E64" s="51"/>
      <c r="F64" s="28"/>
      <c r="G64" s="35"/>
      <c r="H64" s="35"/>
    </row>
    <row r="65" spans="2:8" ht="12.75" customHeight="1">
      <c r="B65" s="50">
        <v>44624</v>
      </c>
      <c r="C65" s="51">
        <v>0.92400236999999996</v>
      </c>
      <c r="D65" s="51"/>
      <c r="E65" s="51"/>
      <c r="F65" s="28"/>
      <c r="G65" s="35"/>
      <c r="H65" s="35"/>
    </row>
    <row r="66" spans="2:8" ht="12.75" customHeight="1">
      <c r="B66" s="50">
        <v>44625</v>
      </c>
      <c r="C66" s="51">
        <v>0.92400236999999996</v>
      </c>
      <c r="D66" s="51"/>
      <c r="E66" s="51"/>
      <c r="F66" s="28"/>
      <c r="G66" s="35"/>
      <c r="H66" s="35"/>
    </row>
    <row r="67" spans="2:8" ht="12.75" customHeight="1">
      <c r="B67" s="50">
        <v>44626</v>
      </c>
      <c r="C67" s="51">
        <v>0.92400236999999996</v>
      </c>
      <c r="D67" s="51"/>
      <c r="E67" s="51"/>
      <c r="F67" s="28"/>
      <c r="G67" s="35"/>
      <c r="H67" s="35"/>
    </row>
    <row r="68" spans="2:8" ht="12.75" customHeight="1">
      <c r="B68" s="50">
        <v>44627</v>
      </c>
      <c r="C68" s="51">
        <v>0.92400236999999996</v>
      </c>
      <c r="D68" s="51"/>
      <c r="E68" s="51"/>
      <c r="F68" s="28"/>
      <c r="G68" s="35"/>
      <c r="H68" s="35"/>
    </row>
    <row r="69" spans="2:8" ht="12.75" customHeight="1">
      <c r="B69" s="50">
        <v>44628</v>
      </c>
      <c r="C69" s="51">
        <v>0.92400201999999998</v>
      </c>
      <c r="D69" s="51"/>
      <c r="E69" s="51"/>
      <c r="F69" s="28"/>
      <c r="G69" s="35"/>
      <c r="H69" s="35"/>
    </row>
    <row r="70" spans="2:8" ht="12.75" customHeight="1">
      <c r="B70" s="50">
        <v>44629</v>
      </c>
      <c r="C70" s="51">
        <v>0.92400293</v>
      </c>
      <c r="D70" s="51"/>
      <c r="E70" s="51"/>
      <c r="F70" s="28"/>
      <c r="G70" s="35"/>
      <c r="H70" s="35"/>
    </row>
    <row r="71" spans="2:8" ht="12.75" customHeight="1">
      <c r="B71" s="50">
        <v>44630</v>
      </c>
      <c r="C71" s="51">
        <v>0.92400293</v>
      </c>
      <c r="D71" s="51"/>
      <c r="E71" s="51"/>
      <c r="F71" s="28"/>
      <c r="G71" s="35"/>
      <c r="H71" s="35"/>
    </row>
    <row r="72" spans="2:8" ht="12.75" customHeight="1">
      <c r="B72" s="50">
        <v>44631</v>
      </c>
      <c r="C72" s="51">
        <v>0.92400293</v>
      </c>
      <c r="D72" s="51"/>
      <c r="E72" s="51"/>
      <c r="F72" s="28"/>
      <c r="G72" s="35"/>
      <c r="H72" s="35"/>
    </row>
    <row r="73" spans="2:8" ht="12.75" customHeight="1">
      <c r="B73" s="50">
        <v>44632</v>
      </c>
      <c r="C73" s="51">
        <v>0.92400293</v>
      </c>
      <c r="D73" s="51"/>
      <c r="E73" s="51"/>
      <c r="F73" s="28"/>
      <c r="G73" s="35"/>
      <c r="H73" s="35"/>
    </row>
    <row r="74" spans="2:8" ht="12.75" customHeight="1">
      <c r="B74" s="50">
        <v>44633</v>
      </c>
      <c r="C74" s="51">
        <v>0.92400293</v>
      </c>
      <c r="D74" s="51"/>
      <c r="E74" s="51"/>
      <c r="F74" s="28"/>
      <c r="G74" s="35"/>
      <c r="H74" s="35"/>
    </row>
    <row r="75" spans="2:8" ht="12.75" customHeight="1">
      <c r="B75" s="50">
        <v>44634</v>
      </c>
      <c r="C75" s="51">
        <v>0.92400238999999995</v>
      </c>
      <c r="D75" s="51"/>
      <c r="E75" s="51"/>
      <c r="F75" s="28"/>
      <c r="G75" s="35"/>
      <c r="H75" s="35"/>
    </row>
    <row r="76" spans="2:8" ht="12.75" customHeight="1">
      <c r="B76" s="50">
        <v>44635</v>
      </c>
      <c r="C76" s="51">
        <v>0.92400238999999995</v>
      </c>
      <c r="D76" s="51"/>
      <c r="E76" s="51"/>
      <c r="F76" s="28"/>
      <c r="G76" s="35"/>
      <c r="H76" s="35"/>
    </row>
    <row r="77" spans="2:8" ht="12.75" customHeight="1">
      <c r="B77" s="50">
        <v>44636</v>
      </c>
      <c r="C77" s="51">
        <v>0.92400256000000003</v>
      </c>
      <c r="D77" s="51"/>
      <c r="E77" s="51"/>
      <c r="F77" s="28"/>
      <c r="G77" s="35"/>
      <c r="H77" s="35"/>
    </row>
    <row r="78" spans="2:8" ht="12.75" customHeight="1">
      <c r="B78" s="50">
        <v>44637</v>
      </c>
      <c r="C78" s="51">
        <v>0.92400123000000001</v>
      </c>
      <c r="D78" s="51"/>
      <c r="E78" s="51"/>
      <c r="F78" s="28"/>
      <c r="G78" s="35"/>
      <c r="H78" s="35"/>
    </row>
    <row r="79" spans="2:8" ht="12.75" customHeight="1">
      <c r="B79" s="50">
        <v>44638</v>
      </c>
      <c r="C79" s="51">
        <v>0.92400037999999995</v>
      </c>
      <c r="D79" s="51"/>
      <c r="E79" s="51"/>
      <c r="F79" s="28"/>
      <c r="G79" s="35"/>
      <c r="H79" s="35"/>
    </row>
    <row r="80" spans="2:8" ht="12.75" customHeight="1">
      <c r="B80" s="50">
        <v>44639</v>
      </c>
      <c r="C80" s="51">
        <v>0.92400037999999995</v>
      </c>
      <c r="D80" s="51"/>
      <c r="E80" s="51"/>
      <c r="F80" s="28"/>
      <c r="G80" s="35"/>
      <c r="H80" s="35"/>
    </row>
    <row r="81" spans="2:8" ht="12.75" customHeight="1">
      <c r="B81" s="50">
        <v>44640</v>
      </c>
      <c r="C81" s="51">
        <v>0.92400037999999995</v>
      </c>
      <c r="D81" s="51"/>
      <c r="E81" s="51"/>
      <c r="F81" s="28"/>
      <c r="G81" s="35"/>
      <c r="H81" s="35"/>
    </row>
    <row r="82" spans="2:8" ht="12.75" customHeight="1">
      <c r="B82" s="50">
        <v>44641</v>
      </c>
      <c r="C82" s="51">
        <v>0.92400037999999995</v>
      </c>
      <c r="D82" s="51"/>
      <c r="E82" s="51"/>
      <c r="F82" s="28"/>
      <c r="G82" s="35"/>
      <c r="H82" s="35"/>
    </row>
    <row r="83" spans="2:8" ht="12.75" customHeight="1">
      <c r="B83" s="50">
        <v>44642</v>
      </c>
      <c r="C83" s="51">
        <v>0.92400037999999995</v>
      </c>
      <c r="D83" s="51"/>
      <c r="E83" s="51"/>
      <c r="F83" s="28"/>
      <c r="G83" s="35"/>
      <c r="H83" s="35"/>
    </row>
    <row r="84" spans="2:8" ht="12.75" customHeight="1">
      <c r="B84" s="50">
        <v>44643</v>
      </c>
      <c r="C84" s="51">
        <v>0.92400037999999995</v>
      </c>
      <c r="D84" s="51"/>
      <c r="E84" s="51"/>
      <c r="F84" s="28"/>
      <c r="G84" s="35"/>
      <c r="H84" s="35"/>
    </row>
    <row r="85" spans="2:8" ht="12.75" customHeight="1">
      <c r="B85" s="50">
        <v>44644</v>
      </c>
      <c r="C85" s="51">
        <v>0.92399929999999997</v>
      </c>
      <c r="D85" s="51"/>
      <c r="E85" s="51"/>
      <c r="F85" s="28"/>
      <c r="G85" s="35"/>
      <c r="H85" s="35"/>
    </row>
    <row r="86" spans="2:8" ht="12.75" customHeight="1">
      <c r="B86" s="50">
        <v>44645</v>
      </c>
      <c r="C86" s="51">
        <v>0.92399929999999997</v>
      </c>
      <c r="D86" s="51"/>
      <c r="E86" s="51"/>
      <c r="F86" s="28"/>
      <c r="G86" s="35"/>
      <c r="H86" s="35"/>
    </row>
    <row r="87" spans="2:8" ht="12.75" customHeight="1">
      <c r="B87" s="50">
        <v>44646</v>
      </c>
      <c r="C87" s="51">
        <v>0.92399929999999997</v>
      </c>
      <c r="D87" s="51"/>
      <c r="E87" s="51"/>
      <c r="F87" s="28"/>
      <c r="G87" s="35"/>
      <c r="H87" s="35"/>
    </row>
    <row r="88" spans="2:8" ht="12.75" customHeight="1">
      <c r="B88" s="50">
        <v>44647</v>
      </c>
      <c r="C88" s="51">
        <v>0.92399929999999997</v>
      </c>
      <c r="D88" s="51"/>
      <c r="E88" s="51"/>
      <c r="F88" s="28"/>
      <c r="G88" s="35"/>
      <c r="H88" s="35"/>
    </row>
    <row r="89" spans="2:8" ht="12.75" customHeight="1">
      <c r="B89" s="50">
        <v>44648</v>
      </c>
      <c r="C89" s="51">
        <v>0.92399827000000001</v>
      </c>
      <c r="D89" s="51"/>
      <c r="E89" s="51"/>
      <c r="F89" s="28"/>
      <c r="G89" s="35"/>
      <c r="H89" s="35"/>
    </row>
    <row r="90" spans="2:8" ht="12.75" customHeight="1">
      <c r="B90" s="50">
        <v>44649</v>
      </c>
      <c r="C90" s="51">
        <v>0.92399781999999997</v>
      </c>
      <c r="D90" s="51"/>
      <c r="E90" s="51"/>
      <c r="F90" s="28"/>
      <c r="G90" s="35"/>
      <c r="H90" s="35"/>
    </row>
    <row r="91" spans="2:8" ht="12.75" customHeight="1">
      <c r="B91" s="50">
        <v>44650</v>
      </c>
      <c r="C91" s="51">
        <v>0.92399682999999999</v>
      </c>
      <c r="D91" s="51"/>
      <c r="E91" s="51"/>
      <c r="F91" s="28"/>
      <c r="G91" s="35"/>
      <c r="H91" s="35"/>
    </row>
    <row r="92" spans="2:8" ht="12.75" customHeight="1">
      <c r="B92" s="50">
        <v>44651</v>
      </c>
      <c r="C92" s="51">
        <v>0.92399520999999996</v>
      </c>
      <c r="D92" s="51">
        <v>3.9386E-4</v>
      </c>
      <c r="E92" s="51">
        <v>9.7243E-3</v>
      </c>
      <c r="F92" s="28"/>
      <c r="G92" s="35"/>
      <c r="H92" s="35"/>
    </row>
    <row r="93" spans="2:8" ht="12.75" customHeight="1">
      <c r="B93" s="50">
        <v>44652</v>
      </c>
      <c r="C93" s="51">
        <v>0.92399520999999996</v>
      </c>
      <c r="D93" s="51"/>
      <c r="E93" s="51"/>
      <c r="F93" s="28"/>
      <c r="G93" s="35"/>
      <c r="H93" s="35"/>
    </row>
    <row r="94" spans="2:8" ht="12.75" customHeight="1">
      <c r="B94" s="50">
        <v>44653</v>
      </c>
      <c r="C94" s="51">
        <v>0.92399520999999996</v>
      </c>
      <c r="D94" s="51"/>
      <c r="E94" s="51"/>
      <c r="F94" s="28"/>
      <c r="G94" s="35"/>
      <c r="H94" s="35"/>
    </row>
    <row r="95" spans="2:8" ht="12.75" customHeight="1">
      <c r="B95" s="50">
        <v>44654</v>
      </c>
      <c r="C95" s="51">
        <v>0.92399520999999996</v>
      </c>
      <c r="D95" s="51"/>
      <c r="E95" s="51"/>
      <c r="F95" s="28"/>
      <c r="G95" s="35"/>
      <c r="H95" s="35"/>
    </row>
    <row r="96" spans="2:8" ht="12.75" customHeight="1">
      <c r="B96" s="50">
        <v>44655</v>
      </c>
      <c r="C96" s="51">
        <v>0.92360120000000001</v>
      </c>
      <c r="D96" s="51"/>
      <c r="E96" s="51"/>
      <c r="F96" s="28"/>
      <c r="G96" s="35"/>
      <c r="H96" s="35"/>
    </row>
    <row r="97" spans="2:8" ht="12.75" customHeight="1">
      <c r="B97" s="50">
        <v>44656</v>
      </c>
      <c r="C97" s="51">
        <v>0.92360107999999996</v>
      </c>
      <c r="D97" s="51"/>
      <c r="E97" s="51"/>
      <c r="F97" s="28"/>
      <c r="G97" s="35"/>
      <c r="H97" s="35"/>
    </row>
    <row r="98" spans="2:8" ht="12.75" customHeight="1">
      <c r="B98" s="50">
        <v>44657</v>
      </c>
      <c r="C98" s="51">
        <v>0.92360107999999996</v>
      </c>
      <c r="D98" s="51"/>
      <c r="E98" s="51"/>
      <c r="F98" s="28"/>
      <c r="G98" s="35"/>
      <c r="H98" s="35"/>
    </row>
    <row r="99" spans="2:8" ht="12.75" customHeight="1">
      <c r="B99" s="50">
        <v>44658</v>
      </c>
      <c r="C99" s="51">
        <v>0.92360107999999996</v>
      </c>
      <c r="D99" s="51"/>
      <c r="E99" s="51"/>
      <c r="F99" s="28"/>
      <c r="G99" s="35"/>
      <c r="H99" s="35"/>
    </row>
    <row r="100" spans="2:8" ht="12.75" customHeight="1">
      <c r="B100" s="50">
        <v>44659</v>
      </c>
      <c r="C100" s="51">
        <v>0.92360107999999996</v>
      </c>
      <c r="D100" s="51"/>
      <c r="E100" s="51"/>
      <c r="F100" s="28"/>
      <c r="G100" s="35"/>
      <c r="H100" s="35"/>
    </row>
    <row r="101" spans="2:8" ht="12.75" customHeight="1">
      <c r="B101" s="50">
        <v>44660</v>
      </c>
      <c r="C101" s="51">
        <v>0.92360107999999996</v>
      </c>
      <c r="D101" s="51"/>
      <c r="E101" s="51"/>
      <c r="F101" s="28"/>
      <c r="G101" s="35"/>
      <c r="H101" s="35"/>
    </row>
    <row r="102" spans="2:8" ht="12.75" customHeight="1">
      <c r="B102" s="50">
        <v>44661</v>
      </c>
      <c r="C102" s="51">
        <v>0.92360107999999996</v>
      </c>
      <c r="D102" s="51"/>
      <c r="E102" s="51"/>
      <c r="F102" s="28"/>
      <c r="G102" s="35"/>
      <c r="H102" s="35"/>
    </row>
    <row r="103" spans="2:8" ht="12.75" customHeight="1">
      <c r="B103" s="50">
        <v>44662</v>
      </c>
      <c r="C103" s="51">
        <v>0.92360123000000005</v>
      </c>
      <c r="D103" s="51"/>
      <c r="E103" s="51"/>
      <c r="F103" s="28"/>
      <c r="G103" s="35"/>
      <c r="H103" s="35"/>
    </row>
    <row r="104" spans="2:8" ht="12.75" customHeight="1">
      <c r="B104" s="50">
        <v>44663</v>
      </c>
      <c r="C104" s="51">
        <v>0.92360123000000005</v>
      </c>
      <c r="D104" s="51"/>
      <c r="E104" s="51"/>
      <c r="F104" s="28"/>
      <c r="G104" s="35"/>
      <c r="H104" s="35"/>
    </row>
    <row r="105" spans="2:8" ht="12.75" customHeight="1">
      <c r="B105" s="50">
        <v>44664</v>
      </c>
      <c r="C105" s="51">
        <v>0.92360123000000005</v>
      </c>
      <c r="D105" s="51"/>
      <c r="E105" s="51"/>
      <c r="F105" s="28"/>
      <c r="G105" s="35"/>
      <c r="H105" s="35"/>
    </row>
    <row r="106" spans="2:8" ht="12.75" customHeight="1">
      <c r="B106" s="50">
        <v>44665</v>
      </c>
      <c r="C106" s="51">
        <v>0.92360008000000005</v>
      </c>
      <c r="D106" s="51"/>
      <c r="E106" s="51"/>
      <c r="F106" s="28"/>
      <c r="G106" s="35"/>
      <c r="H106" s="35"/>
    </row>
    <row r="107" spans="2:8" ht="12.75" customHeight="1">
      <c r="B107" s="50">
        <v>44666</v>
      </c>
      <c r="C107" s="51">
        <v>0.92360008000000005</v>
      </c>
      <c r="D107" s="51"/>
      <c r="E107" s="51"/>
      <c r="F107" s="28"/>
      <c r="G107" s="35"/>
      <c r="H107" s="35"/>
    </row>
    <row r="108" spans="2:8" ht="12.75" customHeight="1">
      <c r="B108" s="50">
        <v>44667</v>
      </c>
      <c r="C108" s="51">
        <v>0.92360008000000005</v>
      </c>
      <c r="D108" s="51"/>
      <c r="E108" s="51"/>
      <c r="F108" s="28"/>
      <c r="G108" s="35"/>
      <c r="H108" s="35"/>
    </row>
    <row r="109" spans="2:8" ht="12.75" customHeight="1">
      <c r="B109" s="50">
        <v>44668</v>
      </c>
      <c r="C109" s="51">
        <v>0.92360008000000005</v>
      </c>
      <c r="D109" s="51"/>
      <c r="E109" s="51"/>
      <c r="F109" s="28"/>
      <c r="G109" s="35"/>
      <c r="H109" s="35"/>
    </row>
    <row r="110" spans="2:8" ht="12.75" customHeight="1">
      <c r="B110" s="50">
        <v>44669</v>
      </c>
      <c r="C110" s="51">
        <v>0.92359838999999999</v>
      </c>
      <c r="D110" s="51"/>
      <c r="E110" s="51"/>
      <c r="F110" s="28"/>
      <c r="G110" s="35"/>
      <c r="H110" s="35"/>
    </row>
    <row r="111" spans="2:8" ht="12.75" customHeight="1">
      <c r="B111" s="50">
        <v>44670</v>
      </c>
      <c r="C111" s="51">
        <v>0.92359857000000001</v>
      </c>
      <c r="D111" s="51"/>
      <c r="E111" s="51"/>
      <c r="F111" s="28"/>
      <c r="G111" s="35"/>
      <c r="H111" s="35"/>
    </row>
    <row r="112" spans="2:8" ht="12.75" customHeight="1">
      <c r="B112" s="50">
        <v>44671</v>
      </c>
      <c r="C112" s="51">
        <v>0.92359740000000001</v>
      </c>
      <c r="D112" s="51"/>
      <c r="E112" s="51"/>
      <c r="F112" s="28"/>
      <c r="G112" s="35"/>
      <c r="H112" s="35"/>
    </row>
    <row r="113" spans="2:8" ht="12.75" customHeight="1">
      <c r="B113" s="50">
        <v>44672</v>
      </c>
      <c r="C113" s="51">
        <v>0.92359740000000001</v>
      </c>
      <c r="D113" s="51"/>
      <c r="E113" s="51"/>
      <c r="F113" s="28"/>
      <c r="G113" s="35"/>
      <c r="H113" s="35"/>
    </row>
    <row r="114" spans="2:8" ht="12.75" customHeight="1">
      <c r="B114" s="50">
        <v>44673</v>
      </c>
      <c r="C114" s="51">
        <v>0.92359579999999997</v>
      </c>
      <c r="D114" s="51"/>
      <c r="E114" s="51"/>
      <c r="F114" s="28"/>
      <c r="G114" s="35"/>
      <c r="H114" s="35"/>
    </row>
    <row r="115" spans="2:8" ht="12.75" customHeight="1">
      <c r="B115" s="50">
        <v>44674</v>
      </c>
      <c r="C115" s="51">
        <v>0.92359579999999997</v>
      </c>
      <c r="D115" s="51"/>
      <c r="E115" s="51"/>
      <c r="F115" s="28"/>
      <c r="G115" s="35"/>
      <c r="H115" s="35"/>
    </row>
    <row r="116" spans="2:8" ht="12.75" customHeight="1">
      <c r="B116" s="50">
        <v>44675</v>
      </c>
      <c r="C116" s="51">
        <v>0.92359579999999997</v>
      </c>
      <c r="D116" s="51"/>
      <c r="E116" s="51"/>
      <c r="F116" s="28"/>
      <c r="G116" s="35"/>
      <c r="H116" s="35"/>
    </row>
    <row r="117" spans="2:8" ht="12.75" customHeight="1">
      <c r="B117" s="50">
        <v>44676</v>
      </c>
      <c r="C117" s="51">
        <v>0.92359678000000001</v>
      </c>
      <c r="D117" s="51"/>
      <c r="E117" s="51"/>
      <c r="F117" s="28"/>
      <c r="G117" s="35"/>
      <c r="H117" s="35"/>
    </row>
    <row r="118" spans="2:8" ht="12.75" customHeight="1">
      <c r="B118" s="50">
        <v>44677</v>
      </c>
      <c r="C118" s="51">
        <v>0.92359678000000001</v>
      </c>
      <c r="D118" s="51"/>
      <c r="E118" s="51"/>
      <c r="F118" s="28"/>
      <c r="G118" s="35"/>
      <c r="H118" s="35"/>
    </row>
    <row r="119" spans="2:8" ht="12.75" customHeight="1">
      <c r="B119" s="50">
        <v>44678</v>
      </c>
      <c r="C119" s="51">
        <v>0.92359758999999997</v>
      </c>
      <c r="D119" s="51"/>
      <c r="E119" s="51"/>
      <c r="F119" s="28"/>
      <c r="G119" s="35"/>
      <c r="H119" s="35"/>
    </row>
    <row r="120" spans="2:8" ht="12.75" customHeight="1">
      <c r="B120" s="50">
        <v>44679</v>
      </c>
      <c r="C120" s="51">
        <v>0.92359901</v>
      </c>
      <c r="D120" s="51"/>
      <c r="E120" s="51"/>
      <c r="F120" s="28"/>
      <c r="G120" s="35"/>
      <c r="H120" s="35"/>
    </row>
    <row r="121" spans="2:8" ht="12.75" customHeight="1">
      <c r="B121" s="50">
        <v>44680</v>
      </c>
      <c r="C121" s="51">
        <v>0.92359937000000003</v>
      </c>
      <c r="D121" s="51"/>
      <c r="E121" s="51"/>
      <c r="F121" s="28"/>
      <c r="G121" s="35"/>
      <c r="H121" s="35"/>
    </row>
    <row r="122" spans="2:8" ht="12.75" customHeight="1">
      <c r="B122" s="50">
        <v>44681</v>
      </c>
      <c r="C122" s="51">
        <v>0.92359937000000003</v>
      </c>
      <c r="D122" s="51">
        <v>4.1071E-4</v>
      </c>
      <c r="E122" s="51">
        <v>9.2943100000000001E-3</v>
      </c>
      <c r="F122" s="28"/>
      <c r="G122" s="35"/>
      <c r="H122" s="35"/>
    </row>
    <row r="123" spans="2:8" ht="12.75" customHeight="1">
      <c r="B123" s="50">
        <v>44682</v>
      </c>
      <c r="C123" s="51">
        <v>0.92359937000000003</v>
      </c>
      <c r="D123" s="51"/>
      <c r="E123" s="51"/>
      <c r="F123" s="28"/>
      <c r="G123" s="35"/>
      <c r="H123" s="35"/>
    </row>
    <row r="124" spans="2:8" ht="12.75" customHeight="1">
      <c r="B124" s="50">
        <v>44683</v>
      </c>
      <c r="C124" s="51">
        <v>0.92359937000000003</v>
      </c>
      <c r="D124" s="51"/>
      <c r="E124" s="51"/>
      <c r="F124" s="28"/>
      <c r="G124" s="35"/>
      <c r="H124" s="35"/>
    </row>
    <row r="125" spans="2:8" ht="12.75" customHeight="1">
      <c r="B125" s="50">
        <v>44684</v>
      </c>
      <c r="C125" s="51">
        <v>0.92359873000000003</v>
      </c>
      <c r="D125" s="51"/>
      <c r="E125" s="51"/>
      <c r="F125" s="28"/>
      <c r="G125" s="35"/>
      <c r="H125" s="35"/>
    </row>
    <row r="126" spans="2:8" ht="12.75" customHeight="1">
      <c r="B126" s="50">
        <v>44685</v>
      </c>
      <c r="C126" s="51">
        <v>0.92318856999999999</v>
      </c>
      <c r="D126" s="51"/>
      <c r="E126" s="51"/>
      <c r="F126" s="28"/>
      <c r="G126" s="35"/>
      <c r="H126" s="35"/>
    </row>
    <row r="127" spans="2:8" ht="12.75" customHeight="1">
      <c r="B127" s="50">
        <v>44686</v>
      </c>
      <c r="C127" s="51">
        <v>0.92318865999999999</v>
      </c>
      <c r="D127" s="51"/>
      <c r="E127" s="51"/>
      <c r="F127" s="28"/>
      <c r="G127" s="35"/>
      <c r="H127" s="35"/>
    </row>
    <row r="128" spans="2:8" ht="12.75" customHeight="1">
      <c r="B128" s="50">
        <v>44687</v>
      </c>
      <c r="C128" s="51">
        <v>0.92318865999999999</v>
      </c>
      <c r="D128" s="51"/>
      <c r="E128" s="51"/>
      <c r="F128" s="28"/>
      <c r="G128" s="35"/>
      <c r="H128" s="35"/>
    </row>
    <row r="129" spans="2:8" ht="12.75" customHeight="1">
      <c r="B129" s="50">
        <v>44688</v>
      </c>
      <c r="C129" s="51">
        <v>0.92318865999999999</v>
      </c>
      <c r="D129" s="51"/>
      <c r="E129" s="51"/>
      <c r="F129" s="28"/>
      <c r="G129" s="35"/>
      <c r="H129" s="35"/>
    </row>
    <row r="130" spans="2:8" ht="12.75" customHeight="1">
      <c r="B130" s="50">
        <v>44689</v>
      </c>
      <c r="C130" s="51">
        <v>0.92318865999999999</v>
      </c>
      <c r="D130" s="51"/>
      <c r="E130" s="51"/>
      <c r="F130" s="28"/>
      <c r="G130" s="35"/>
      <c r="H130" s="35"/>
    </row>
    <row r="131" spans="2:8" ht="12.75" customHeight="1">
      <c r="B131" s="50">
        <v>44690</v>
      </c>
      <c r="C131" s="51">
        <v>0.92318865999999999</v>
      </c>
      <c r="D131" s="51"/>
      <c r="E131" s="51"/>
      <c r="F131" s="28"/>
      <c r="G131" s="35"/>
      <c r="H131" s="35"/>
    </row>
    <row r="132" spans="2:8" ht="12.75" customHeight="1">
      <c r="B132" s="50">
        <v>44691</v>
      </c>
      <c r="C132" s="51">
        <v>0.92318865999999999</v>
      </c>
      <c r="D132" s="51"/>
      <c r="E132" s="51"/>
      <c r="F132" s="28"/>
      <c r="G132" s="35"/>
      <c r="H132" s="35"/>
    </row>
    <row r="133" spans="2:8" ht="12.75" customHeight="1">
      <c r="B133" s="50">
        <v>44692</v>
      </c>
      <c r="C133" s="51">
        <v>0.92318995000000004</v>
      </c>
      <c r="D133" s="51"/>
      <c r="E133" s="51"/>
      <c r="F133" s="28"/>
      <c r="G133" s="35"/>
      <c r="H133" s="35"/>
    </row>
    <row r="134" spans="2:8" ht="12.75" customHeight="1">
      <c r="B134" s="50">
        <v>44693</v>
      </c>
      <c r="C134" s="51">
        <v>0.92318995000000004</v>
      </c>
      <c r="D134" s="51"/>
      <c r="E134" s="51"/>
      <c r="F134" s="28"/>
      <c r="G134" s="35"/>
      <c r="H134" s="35"/>
    </row>
    <row r="135" spans="2:8" ht="12.75" customHeight="1">
      <c r="B135" s="50">
        <v>44694</v>
      </c>
      <c r="C135" s="51">
        <v>0.92319048000000004</v>
      </c>
      <c r="D135" s="51"/>
      <c r="E135" s="51"/>
      <c r="F135" s="28"/>
      <c r="G135" s="35"/>
      <c r="H135" s="35"/>
    </row>
    <row r="136" spans="2:8" ht="12.75" customHeight="1">
      <c r="B136" s="50">
        <v>44695</v>
      </c>
      <c r="C136" s="51">
        <v>0.92319048000000004</v>
      </c>
      <c r="D136" s="51"/>
      <c r="E136" s="51"/>
      <c r="F136" s="28"/>
      <c r="G136" s="35"/>
      <c r="H136" s="35"/>
    </row>
    <row r="137" spans="2:8" ht="12.75" customHeight="1">
      <c r="B137" s="50">
        <v>44696</v>
      </c>
      <c r="C137" s="51">
        <v>0.92319048000000004</v>
      </c>
      <c r="D137" s="51"/>
      <c r="E137" s="51"/>
      <c r="F137" s="28"/>
      <c r="G137" s="35"/>
      <c r="H137" s="35"/>
    </row>
    <row r="138" spans="2:8" ht="12.75" customHeight="1">
      <c r="B138" s="50">
        <v>44697</v>
      </c>
      <c r="C138" s="51">
        <v>0.92319158999999995</v>
      </c>
      <c r="D138" s="51"/>
      <c r="E138" s="51"/>
      <c r="F138" s="28"/>
      <c r="G138" s="35"/>
      <c r="H138" s="35"/>
    </row>
    <row r="139" spans="2:8" ht="12.75" customHeight="1">
      <c r="B139" s="50">
        <v>44698</v>
      </c>
      <c r="C139" s="51">
        <v>0.92319158999999995</v>
      </c>
      <c r="D139" s="51"/>
      <c r="E139" s="51"/>
      <c r="F139" s="28"/>
      <c r="G139" s="35"/>
      <c r="H139" s="35"/>
    </row>
    <row r="140" spans="2:8" ht="12.75" customHeight="1">
      <c r="B140" s="50">
        <v>44699</v>
      </c>
      <c r="C140" s="51">
        <v>0.92319233999999994</v>
      </c>
      <c r="D140" s="51"/>
      <c r="E140" s="51"/>
      <c r="F140" s="28"/>
      <c r="G140" s="35"/>
      <c r="H140" s="35"/>
    </row>
    <row r="141" spans="2:8" ht="12.75" customHeight="1">
      <c r="B141" s="50">
        <v>44700</v>
      </c>
      <c r="C141" s="51">
        <v>0.92319267000000005</v>
      </c>
      <c r="D141" s="51"/>
      <c r="E141" s="51"/>
      <c r="F141" s="28"/>
      <c r="G141" s="35"/>
      <c r="H141" s="35"/>
    </row>
    <row r="142" spans="2:8" ht="12.75" customHeight="1">
      <c r="B142" s="50">
        <v>44701</v>
      </c>
      <c r="C142" s="51">
        <v>0.92319267000000005</v>
      </c>
      <c r="D142" s="51"/>
      <c r="E142" s="51"/>
      <c r="F142" s="28"/>
      <c r="G142" s="35"/>
      <c r="H142" s="35"/>
    </row>
    <row r="143" spans="2:8" ht="12.75" customHeight="1">
      <c r="B143" s="50">
        <v>44702</v>
      </c>
      <c r="C143" s="51">
        <v>0.92319267000000005</v>
      </c>
      <c r="D143" s="51"/>
      <c r="E143" s="51"/>
      <c r="F143" s="28"/>
      <c r="G143" s="35"/>
      <c r="H143" s="35"/>
    </row>
    <row r="144" spans="2:8" ht="12.75" customHeight="1">
      <c r="B144" s="50">
        <v>44703</v>
      </c>
      <c r="C144" s="51">
        <v>0.92319267000000005</v>
      </c>
      <c r="D144" s="51"/>
      <c r="E144" s="51"/>
      <c r="F144" s="28"/>
      <c r="G144" s="35"/>
      <c r="H144" s="35"/>
    </row>
    <row r="145" spans="2:8" ht="12.75" customHeight="1">
      <c r="B145" s="50">
        <v>44704</v>
      </c>
      <c r="C145" s="51">
        <v>0.92319287999999999</v>
      </c>
      <c r="D145" s="51"/>
      <c r="E145" s="51"/>
      <c r="F145" s="28"/>
      <c r="G145" s="35"/>
      <c r="H145" s="35"/>
    </row>
    <row r="146" spans="2:8" ht="12.75" customHeight="1">
      <c r="B146" s="50">
        <v>44705</v>
      </c>
      <c r="C146" s="51">
        <v>0.92319311999999998</v>
      </c>
      <c r="D146" s="51"/>
      <c r="E146" s="51"/>
      <c r="F146" s="28"/>
      <c r="G146" s="35"/>
      <c r="H146" s="35"/>
    </row>
    <row r="147" spans="2:8" ht="12.75" customHeight="1">
      <c r="B147" s="50">
        <v>44706</v>
      </c>
      <c r="C147" s="51">
        <v>0.92319348000000001</v>
      </c>
      <c r="D147" s="51"/>
      <c r="E147" s="51"/>
      <c r="F147" s="28"/>
      <c r="G147" s="35"/>
      <c r="H147" s="35"/>
    </row>
    <row r="148" spans="2:8" ht="12.75" customHeight="1">
      <c r="B148" s="50">
        <v>44707</v>
      </c>
      <c r="C148" s="51">
        <v>0.92319509</v>
      </c>
      <c r="D148" s="51"/>
      <c r="E148" s="51"/>
      <c r="F148" s="28"/>
      <c r="G148" s="35"/>
      <c r="H148" s="35"/>
    </row>
    <row r="149" spans="2:8" ht="12.75" customHeight="1">
      <c r="B149" s="50">
        <v>44708</v>
      </c>
      <c r="C149" s="51">
        <v>0.92319509</v>
      </c>
      <c r="D149" s="51"/>
      <c r="E149" s="51"/>
      <c r="F149" s="28"/>
      <c r="G149" s="35"/>
      <c r="H149" s="35"/>
    </row>
    <row r="150" spans="2:8" ht="12.75" customHeight="1">
      <c r="B150" s="50">
        <v>44709</v>
      </c>
      <c r="C150" s="51">
        <v>0.92319509</v>
      </c>
      <c r="D150" s="51"/>
      <c r="E150" s="51"/>
      <c r="F150" s="28"/>
      <c r="G150" s="35"/>
      <c r="H150" s="35"/>
    </row>
    <row r="151" spans="2:8" ht="12.75" customHeight="1">
      <c r="B151" s="50">
        <v>44710</v>
      </c>
      <c r="C151" s="51">
        <v>0.92319509</v>
      </c>
      <c r="D151" s="51"/>
      <c r="E151" s="51"/>
      <c r="F151" s="28"/>
      <c r="G151" s="35"/>
      <c r="H151" s="35"/>
    </row>
    <row r="152" spans="2:8" ht="12.75" customHeight="1">
      <c r="B152" s="50">
        <v>44711</v>
      </c>
      <c r="C152" s="51">
        <v>0.92319509</v>
      </c>
      <c r="D152" s="51"/>
      <c r="E152" s="51"/>
      <c r="F152" s="28"/>
      <c r="G152" s="35"/>
      <c r="H152" s="35"/>
    </row>
    <row r="153" spans="2:8" ht="12.75" customHeight="1">
      <c r="B153" s="50">
        <v>44712</v>
      </c>
      <c r="C153" s="51">
        <v>0.92319629999999997</v>
      </c>
      <c r="D153" s="51">
        <v>4.0860000000000001E-4</v>
      </c>
      <c r="E153" s="51">
        <v>8.8298300000000003E-3</v>
      </c>
      <c r="F153" s="28"/>
      <c r="G153" s="35"/>
      <c r="H153" s="35"/>
    </row>
    <row r="154" spans="2:8" ht="12.75" customHeight="1">
      <c r="B154" s="50">
        <v>44713</v>
      </c>
      <c r="C154" s="51">
        <v>0.92319795000000004</v>
      </c>
      <c r="D154" s="51"/>
      <c r="E154" s="51"/>
      <c r="F154" s="28"/>
      <c r="G154" s="35"/>
      <c r="H154" s="35"/>
    </row>
    <row r="155" spans="2:8" ht="12.75" customHeight="1">
      <c r="B155" s="50">
        <v>44714</v>
      </c>
      <c r="C155" s="51">
        <v>0.92278769000000005</v>
      </c>
      <c r="D155" s="51"/>
      <c r="E155" s="51"/>
      <c r="F155" s="28"/>
      <c r="G155" s="35"/>
      <c r="H155" s="35"/>
    </row>
    <row r="156" spans="2:8" ht="12.75" customHeight="1">
      <c r="B156" s="50">
        <v>44715</v>
      </c>
      <c r="C156" s="51">
        <v>0.92278799</v>
      </c>
      <c r="D156" s="51"/>
      <c r="E156" s="51"/>
      <c r="F156" s="28"/>
      <c r="G156" s="35"/>
      <c r="H156" s="35"/>
    </row>
    <row r="157" spans="2:8" ht="12.75" customHeight="1">
      <c r="B157" s="50">
        <v>44716</v>
      </c>
      <c r="C157" s="51">
        <v>0.92278799</v>
      </c>
      <c r="D157" s="51"/>
      <c r="E157" s="51"/>
      <c r="F157" s="28"/>
      <c r="G157" s="35"/>
      <c r="H157" s="35"/>
    </row>
    <row r="158" spans="2:8" ht="12.75" customHeight="1">
      <c r="B158" s="50">
        <v>44717</v>
      </c>
      <c r="C158" s="51">
        <v>0.92278799</v>
      </c>
      <c r="D158" s="51"/>
      <c r="E158" s="51"/>
      <c r="F158" s="28"/>
      <c r="G158" s="35"/>
      <c r="H158" s="35"/>
    </row>
    <row r="159" spans="2:8" ht="12.75" customHeight="1">
      <c r="B159" s="50">
        <v>44718</v>
      </c>
      <c r="C159" s="51">
        <v>0.92278799</v>
      </c>
      <c r="D159" s="51"/>
      <c r="E159" s="51"/>
      <c r="F159" s="28"/>
      <c r="G159" s="35"/>
      <c r="H159" s="35"/>
    </row>
    <row r="160" spans="2:8" ht="12.75" customHeight="1">
      <c r="B160" s="50">
        <v>44719</v>
      </c>
      <c r="C160" s="51">
        <v>0.92278837999999996</v>
      </c>
      <c r="D160" s="51"/>
      <c r="E160" s="51"/>
      <c r="F160" s="28"/>
      <c r="G160" s="35"/>
      <c r="H160" s="35"/>
    </row>
    <row r="161" spans="2:8" ht="12.75" customHeight="1">
      <c r="B161" s="50">
        <v>44720</v>
      </c>
      <c r="C161" s="51">
        <v>0.92278837999999996</v>
      </c>
      <c r="D161" s="51"/>
      <c r="E161" s="51"/>
      <c r="F161" s="28"/>
      <c r="G161" s="35"/>
      <c r="H161" s="35"/>
    </row>
    <row r="162" spans="2:8" ht="12.75" customHeight="1">
      <c r="B162" s="50">
        <v>44721</v>
      </c>
      <c r="C162" s="51">
        <v>0.92278821</v>
      </c>
      <c r="D162" s="51"/>
      <c r="E162" s="51"/>
      <c r="F162" s="28"/>
      <c r="G162" s="35"/>
      <c r="H162" s="35"/>
    </row>
    <row r="163" spans="2:8" ht="12.75" customHeight="1">
      <c r="B163" s="50">
        <v>44722</v>
      </c>
      <c r="C163" s="51">
        <v>0.92278837999999996</v>
      </c>
      <c r="D163" s="51"/>
      <c r="E163" s="51"/>
      <c r="F163" s="28"/>
      <c r="G163" s="35"/>
      <c r="H163" s="35"/>
    </row>
    <row r="164" spans="2:8" ht="12.75" customHeight="1">
      <c r="B164" s="50">
        <v>44723</v>
      </c>
      <c r="C164" s="51">
        <v>0.92278837999999996</v>
      </c>
      <c r="D164" s="51"/>
      <c r="E164" s="51"/>
      <c r="F164" s="28"/>
      <c r="G164" s="35"/>
      <c r="H164" s="35"/>
    </row>
    <row r="165" spans="2:8" ht="12.75" customHeight="1">
      <c r="B165" s="50">
        <v>44724</v>
      </c>
      <c r="C165" s="51">
        <v>0.92278837999999996</v>
      </c>
      <c r="D165" s="51"/>
      <c r="E165" s="51"/>
      <c r="F165" s="28"/>
      <c r="G165" s="35"/>
      <c r="H165" s="35"/>
    </row>
    <row r="166" spans="2:8" ht="12.75" customHeight="1">
      <c r="B166" s="50">
        <v>44725</v>
      </c>
      <c r="C166" s="51">
        <v>0.92278837999999996</v>
      </c>
      <c r="D166" s="51"/>
      <c r="E166" s="51"/>
      <c r="F166" s="28"/>
      <c r="G166" s="35"/>
      <c r="H166" s="35"/>
    </row>
    <row r="167" spans="2:8" ht="12.75" customHeight="1">
      <c r="B167" s="50">
        <v>44726</v>
      </c>
      <c r="C167" s="51">
        <v>0.92278837999999996</v>
      </c>
      <c r="D167" s="51"/>
      <c r="E167" s="51"/>
      <c r="F167" s="28"/>
      <c r="G167" s="35"/>
      <c r="H167" s="35"/>
    </row>
    <row r="168" spans="2:8" ht="12.75" customHeight="1">
      <c r="B168" s="50">
        <v>44727</v>
      </c>
      <c r="C168" s="51">
        <v>0.92278800999999999</v>
      </c>
      <c r="D168" s="51"/>
      <c r="E168" s="51"/>
      <c r="F168" s="28"/>
      <c r="G168" s="35"/>
      <c r="H168" s="35"/>
    </row>
    <row r="169" spans="2:8" ht="12.75" customHeight="1">
      <c r="B169" s="50">
        <v>44728</v>
      </c>
      <c r="C169" s="51">
        <v>0.92278817000000002</v>
      </c>
      <c r="D169" s="51"/>
      <c r="E169" s="51"/>
      <c r="F169" s="28"/>
      <c r="G169" s="35"/>
      <c r="H169" s="35"/>
    </row>
    <row r="170" spans="2:8" ht="12.75" customHeight="1">
      <c r="B170" s="50">
        <v>44729</v>
      </c>
      <c r="C170" s="51">
        <v>0.92278870000000002</v>
      </c>
      <c r="D170" s="51"/>
      <c r="E170" s="51"/>
      <c r="F170" s="28"/>
      <c r="G170" s="35"/>
      <c r="H170" s="35"/>
    </row>
    <row r="171" spans="2:8" ht="12.75" customHeight="1">
      <c r="B171" s="50">
        <v>44730</v>
      </c>
      <c r="C171" s="51">
        <v>0.92278870000000002</v>
      </c>
      <c r="D171" s="51"/>
      <c r="E171" s="51"/>
      <c r="F171" s="28"/>
      <c r="G171" s="35"/>
      <c r="H171" s="35"/>
    </row>
    <row r="172" spans="2:8" ht="12.75" customHeight="1">
      <c r="B172" s="50">
        <v>44731</v>
      </c>
      <c r="C172" s="51">
        <v>0.92278870000000002</v>
      </c>
      <c r="D172" s="51"/>
      <c r="E172" s="51"/>
      <c r="F172" s="28"/>
      <c r="G172" s="35"/>
      <c r="H172" s="35"/>
    </row>
    <row r="173" spans="2:8" ht="12.75" customHeight="1">
      <c r="B173" s="50">
        <v>44732</v>
      </c>
      <c r="C173" s="51">
        <v>0.92278870000000002</v>
      </c>
      <c r="D173" s="51"/>
      <c r="E173" s="51"/>
      <c r="F173" s="28"/>
      <c r="G173" s="35"/>
      <c r="H173" s="35"/>
    </row>
    <row r="174" spans="2:8" ht="12.75" customHeight="1">
      <c r="B174" s="50">
        <v>44733</v>
      </c>
      <c r="C174" s="51">
        <v>0.92278731999999997</v>
      </c>
      <c r="D174" s="51"/>
      <c r="E174" s="51"/>
      <c r="F174" s="28"/>
      <c r="G174" s="35"/>
      <c r="H174" s="35"/>
    </row>
    <row r="175" spans="2:8" ht="12.75" customHeight="1">
      <c r="B175" s="50">
        <v>44734</v>
      </c>
      <c r="C175" s="51">
        <v>0.92278731999999997</v>
      </c>
      <c r="D175" s="51"/>
      <c r="E175" s="51"/>
      <c r="F175" s="28"/>
      <c r="G175" s="35"/>
      <c r="H175" s="35"/>
    </row>
    <row r="176" spans="2:8" ht="12.75" customHeight="1">
      <c r="B176" s="50">
        <v>44735</v>
      </c>
      <c r="C176" s="51">
        <v>0.92278837000000002</v>
      </c>
      <c r="D176" s="51"/>
      <c r="E176" s="51"/>
      <c r="F176" s="28"/>
      <c r="G176" s="35"/>
      <c r="H176" s="35"/>
    </row>
    <row r="177" spans="2:8" ht="12.75" customHeight="1">
      <c r="B177" s="50">
        <v>44736</v>
      </c>
      <c r="C177" s="51">
        <v>0.92279009999999995</v>
      </c>
      <c r="D177" s="51"/>
      <c r="E177" s="51"/>
      <c r="F177" s="28"/>
      <c r="G177" s="35"/>
      <c r="H177" s="35"/>
    </row>
    <row r="178" spans="2:8" ht="12.75" customHeight="1">
      <c r="B178" s="50">
        <v>44737</v>
      </c>
      <c r="C178" s="51">
        <v>0.92279009999999995</v>
      </c>
      <c r="D178" s="51"/>
      <c r="E178" s="51"/>
      <c r="F178" s="28"/>
      <c r="G178" s="35"/>
      <c r="H178" s="35"/>
    </row>
    <row r="179" spans="2:8" ht="12.75" customHeight="1">
      <c r="B179" s="50">
        <v>44738</v>
      </c>
      <c r="C179" s="51">
        <v>0.92279009999999995</v>
      </c>
      <c r="D179" s="51"/>
      <c r="E179" s="51"/>
      <c r="F179" s="28"/>
      <c r="G179" s="35"/>
      <c r="H179" s="35"/>
    </row>
    <row r="180" spans="2:8" ht="12.75" customHeight="1">
      <c r="B180" s="50">
        <v>44739</v>
      </c>
      <c r="C180" s="51">
        <v>0.92279009999999995</v>
      </c>
      <c r="D180" s="51"/>
      <c r="E180" s="51"/>
      <c r="F180" s="28"/>
      <c r="G180" s="35"/>
      <c r="H180" s="35"/>
    </row>
    <row r="181" spans="2:8" ht="12.75" customHeight="1">
      <c r="B181" s="50">
        <v>44740</v>
      </c>
      <c r="C181" s="51">
        <v>0.92279009999999995</v>
      </c>
      <c r="D181" s="51"/>
      <c r="E181" s="51"/>
      <c r="F181" s="28"/>
      <c r="G181" s="35"/>
      <c r="H181" s="35"/>
    </row>
    <row r="182" spans="2:8" ht="12.75" customHeight="1">
      <c r="B182" s="50">
        <v>44741</v>
      </c>
      <c r="C182" s="51">
        <v>0.92279058999999997</v>
      </c>
      <c r="D182" s="51"/>
      <c r="E182" s="51"/>
      <c r="F182" s="28"/>
      <c r="G182" s="35"/>
      <c r="H182" s="35"/>
    </row>
    <row r="183" spans="2:8" ht="12.75" customHeight="1">
      <c r="B183" s="50">
        <v>44742</v>
      </c>
      <c r="C183" s="51">
        <v>0.92279100000000003</v>
      </c>
      <c r="D183" s="51">
        <v>4.1781000000000001E-4</v>
      </c>
      <c r="E183" s="51">
        <v>8.24131E-3</v>
      </c>
      <c r="F183" s="28"/>
      <c r="G183" s="35"/>
      <c r="H183" s="35"/>
    </row>
    <row r="184" spans="2:8" ht="12.75" customHeight="1">
      <c r="B184" s="50">
        <v>44743</v>
      </c>
      <c r="C184" s="51">
        <v>0.92279100000000003</v>
      </c>
      <c r="D184" s="51"/>
      <c r="E184" s="51"/>
      <c r="F184" s="28"/>
      <c r="G184" s="35"/>
      <c r="H184" s="35"/>
    </row>
    <row r="185" spans="2:8" ht="12.75" customHeight="1">
      <c r="B185" s="50">
        <v>44744</v>
      </c>
      <c r="C185" s="51">
        <v>0.92279100000000003</v>
      </c>
      <c r="D185" s="51"/>
      <c r="E185" s="51"/>
      <c r="F185" s="28"/>
      <c r="G185" s="35"/>
      <c r="H185" s="35"/>
    </row>
    <row r="186" spans="2:8" ht="12.75" customHeight="1">
      <c r="B186" s="50">
        <v>44745</v>
      </c>
      <c r="C186" s="51">
        <v>0.92279100000000003</v>
      </c>
      <c r="D186" s="51"/>
      <c r="E186" s="51"/>
      <c r="F186" s="28"/>
      <c r="G186" s="35"/>
      <c r="H186" s="35"/>
    </row>
    <row r="187" spans="2:8" ht="12.75" customHeight="1">
      <c r="B187" s="50">
        <v>44746</v>
      </c>
      <c r="C187" s="51">
        <v>0.92279100000000003</v>
      </c>
      <c r="D187" s="51"/>
      <c r="E187" s="51"/>
      <c r="F187" s="28"/>
      <c r="G187" s="35"/>
      <c r="H187" s="35"/>
    </row>
    <row r="188" spans="2:8" ht="12.75" customHeight="1">
      <c r="B188" s="50">
        <v>44747</v>
      </c>
      <c r="C188" s="51">
        <v>0.92237349999999996</v>
      </c>
      <c r="D188" s="51"/>
      <c r="E188" s="51"/>
      <c r="F188" s="28"/>
      <c r="G188" s="35"/>
      <c r="H188" s="35"/>
    </row>
    <row r="189" spans="2:8" ht="12.75" customHeight="1">
      <c r="B189" s="50">
        <v>44748</v>
      </c>
      <c r="C189" s="51">
        <v>0.92237411000000002</v>
      </c>
      <c r="D189" s="51"/>
      <c r="E189" s="51"/>
      <c r="F189" s="28"/>
      <c r="G189" s="35"/>
      <c r="H189" s="35"/>
    </row>
    <row r="190" spans="2:8" ht="12.75" customHeight="1">
      <c r="B190" s="50">
        <v>44749</v>
      </c>
      <c r="C190" s="51">
        <v>0.92237435000000001</v>
      </c>
      <c r="D190" s="51"/>
      <c r="E190" s="51"/>
      <c r="F190" s="28"/>
      <c r="G190" s="35"/>
      <c r="H190" s="35"/>
    </row>
    <row r="191" spans="2:8" ht="12.75" customHeight="1">
      <c r="B191" s="50">
        <v>44750</v>
      </c>
      <c r="C191" s="51">
        <v>0.92237506000000002</v>
      </c>
      <c r="D191" s="51"/>
      <c r="E191" s="51"/>
      <c r="F191" s="28"/>
      <c r="G191" s="35"/>
      <c r="H191" s="35"/>
    </row>
    <row r="192" spans="2:8" ht="12.75" customHeight="1">
      <c r="B192" s="50">
        <v>44751</v>
      </c>
      <c r="C192" s="51">
        <v>0.92237506000000002</v>
      </c>
      <c r="D192" s="51"/>
      <c r="E192" s="51"/>
      <c r="F192" s="28"/>
      <c r="G192" s="35"/>
      <c r="H192" s="35"/>
    </row>
    <row r="193" spans="2:8" ht="12.75" customHeight="1">
      <c r="B193" s="50">
        <v>44752</v>
      </c>
      <c r="C193" s="51">
        <v>0.92237506000000002</v>
      </c>
      <c r="D193" s="51"/>
      <c r="E193" s="51"/>
      <c r="F193" s="28"/>
      <c r="G193" s="35"/>
      <c r="H193" s="35"/>
    </row>
    <row r="194" spans="2:8" ht="12.75" customHeight="1">
      <c r="B194" s="50">
        <v>44753</v>
      </c>
      <c r="C194" s="51">
        <v>0.92237511999999999</v>
      </c>
      <c r="D194" s="51"/>
      <c r="E194" s="51"/>
      <c r="F194" s="28"/>
      <c r="G194" s="35"/>
      <c r="H194" s="35"/>
    </row>
    <row r="195" spans="2:8" ht="12.75" customHeight="1">
      <c r="B195" s="50">
        <v>44754</v>
      </c>
      <c r="C195" s="51">
        <v>0.92237594999999994</v>
      </c>
      <c r="D195" s="51"/>
      <c r="E195" s="51"/>
      <c r="F195" s="28"/>
      <c r="G195" s="35"/>
      <c r="H195" s="35"/>
    </row>
    <row r="196" spans="2:8" ht="12.75" customHeight="1">
      <c r="B196" s="50">
        <v>44755</v>
      </c>
      <c r="C196" s="51">
        <v>0.92237621000000003</v>
      </c>
      <c r="D196" s="51"/>
      <c r="E196" s="51"/>
      <c r="F196" s="28"/>
      <c r="G196" s="35"/>
      <c r="H196" s="35"/>
    </row>
    <row r="197" spans="2:8" ht="12.75" customHeight="1">
      <c r="B197" s="50">
        <v>44756</v>
      </c>
      <c r="C197" s="51">
        <v>0.92237656000000001</v>
      </c>
      <c r="D197" s="51"/>
      <c r="E197" s="51"/>
      <c r="F197" s="28"/>
      <c r="G197" s="35"/>
      <c r="H197" s="35"/>
    </row>
    <row r="198" spans="2:8" ht="12.75" customHeight="1">
      <c r="B198" s="50">
        <v>44757</v>
      </c>
      <c r="C198" s="51">
        <v>0.92237736999999997</v>
      </c>
      <c r="D198" s="51"/>
      <c r="E198" s="51"/>
      <c r="F198" s="28"/>
      <c r="G198" s="35"/>
      <c r="H198" s="35"/>
    </row>
    <row r="199" spans="2:8" ht="12.75" customHeight="1">
      <c r="B199" s="50">
        <v>44758</v>
      </c>
      <c r="C199" s="51">
        <v>0.92237736999999997</v>
      </c>
      <c r="D199" s="51"/>
      <c r="E199" s="51"/>
      <c r="F199" s="28"/>
      <c r="G199" s="35"/>
      <c r="H199" s="35"/>
    </row>
    <row r="200" spans="2:8" ht="12.75" customHeight="1">
      <c r="B200" s="50">
        <v>44759</v>
      </c>
      <c r="C200" s="51">
        <v>0.92237736999999997</v>
      </c>
      <c r="D200" s="51"/>
      <c r="E200" s="51"/>
      <c r="F200" s="28"/>
      <c r="G200" s="35"/>
      <c r="H200" s="35"/>
    </row>
    <row r="201" spans="2:8" ht="12.75" customHeight="1">
      <c r="B201" s="50">
        <v>44760</v>
      </c>
      <c r="C201" s="51">
        <v>0.92237522000000005</v>
      </c>
      <c r="D201" s="51"/>
      <c r="E201" s="51"/>
      <c r="F201" s="28"/>
      <c r="G201" s="35"/>
      <c r="H201" s="35"/>
    </row>
    <row r="202" spans="2:8" ht="12.75" customHeight="1">
      <c r="B202" s="50">
        <v>44761</v>
      </c>
      <c r="C202" s="51">
        <v>0.92237904999999998</v>
      </c>
      <c r="D202" s="51"/>
      <c r="E202" s="51"/>
      <c r="F202" s="28"/>
      <c r="G202" s="35"/>
      <c r="H202" s="35"/>
    </row>
    <row r="203" spans="2:8" ht="12.75" customHeight="1">
      <c r="B203" s="50">
        <v>44762</v>
      </c>
      <c r="C203" s="51">
        <v>0.92238218999999999</v>
      </c>
      <c r="D203" s="51"/>
      <c r="E203" s="51"/>
      <c r="F203" s="28"/>
      <c r="G203" s="35"/>
      <c r="H203" s="35"/>
    </row>
    <row r="204" spans="2:8" ht="12.75" customHeight="1">
      <c r="B204" s="50">
        <v>44763</v>
      </c>
      <c r="C204" s="51">
        <v>0.92238264000000003</v>
      </c>
      <c r="D204" s="51"/>
      <c r="E204" s="51"/>
      <c r="F204" s="28"/>
      <c r="G204" s="35"/>
      <c r="H204" s="35"/>
    </row>
    <row r="205" spans="2:8" ht="12.75" customHeight="1">
      <c r="B205" s="50">
        <v>44764</v>
      </c>
      <c r="C205" s="51">
        <v>0.92238264000000003</v>
      </c>
      <c r="D205" s="51"/>
      <c r="E205" s="51"/>
      <c r="F205" s="28"/>
      <c r="G205" s="35"/>
      <c r="H205" s="35"/>
    </row>
    <row r="206" spans="2:8" ht="12.75" customHeight="1">
      <c r="B206" s="50">
        <v>44765</v>
      </c>
      <c r="C206" s="51">
        <v>0.92238264000000003</v>
      </c>
      <c r="D206" s="51"/>
      <c r="E206" s="51"/>
      <c r="F206" s="28"/>
      <c r="G206" s="35"/>
      <c r="H206" s="35"/>
    </row>
    <row r="207" spans="2:8" ht="12.75" customHeight="1">
      <c r="B207" s="50">
        <v>44766</v>
      </c>
      <c r="C207" s="51">
        <v>0.92238264000000003</v>
      </c>
      <c r="D207" s="51"/>
      <c r="E207" s="51"/>
      <c r="F207" s="28"/>
      <c r="G207" s="35"/>
      <c r="H207" s="35"/>
    </row>
    <row r="208" spans="2:8" ht="12.75" customHeight="1">
      <c r="B208" s="50">
        <v>44767</v>
      </c>
      <c r="C208" s="51">
        <v>0.92238346000000004</v>
      </c>
      <c r="D208" s="51"/>
      <c r="E208" s="51"/>
      <c r="F208" s="28"/>
      <c r="G208" s="35"/>
      <c r="H208" s="35"/>
    </row>
    <row r="209" spans="2:8" ht="12.75" customHeight="1">
      <c r="B209" s="50">
        <v>44768</v>
      </c>
      <c r="C209" s="51">
        <v>0.92238580999999997</v>
      </c>
      <c r="D209" s="51"/>
      <c r="E209" s="51"/>
      <c r="F209" s="28"/>
      <c r="G209" s="35"/>
      <c r="H209" s="35"/>
    </row>
    <row r="210" spans="2:8" ht="12.75" customHeight="1">
      <c r="B210" s="50">
        <v>44769</v>
      </c>
      <c r="C210" s="51">
        <v>0.92239420999999999</v>
      </c>
      <c r="D210" s="51"/>
      <c r="E210" s="51"/>
      <c r="F210" s="28"/>
      <c r="G210" s="35"/>
      <c r="H210" s="35"/>
    </row>
    <row r="211" spans="2:8" ht="12.75" customHeight="1">
      <c r="B211" s="50">
        <v>44770</v>
      </c>
      <c r="C211" s="51">
        <v>0.92239455999999997</v>
      </c>
      <c r="D211" s="51"/>
      <c r="E211" s="51"/>
      <c r="F211" s="28"/>
      <c r="G211" s="35"/>
      <c r="H211" s="35"/>
    </row>
    <row r="212" spans="2:8" ht="12.75" customHeight="1">
      <c r="B212" s="50">
        <v>44771</v>
      </c>
      <c r="C212" s="51">
        <v>0.92239455999999997</v>
      </c>
      <c r="D212" s="51"/>
      <c r="E212" s="51"/>
      <c r="F212" s="28"/>
      <c r="G212" s="35"/>
      <c r="H212" s="35"/>
    </row>
    <row r="213" spans="2:8" ht="12.75" customHeight="1">
      <c r="B213" s="50">
        <v>44772</v>
      </c>
      <c r="C213" s="51">
        <v>0.92239455999999997</v>
      </c>
      <c r="F213" s="28"/>
      <c r="G213" s="35"/>
      <c r="H213" s="35"/>
    </row>
    <row r="214" spans="2:8" ht="12.75" customHeight="1">
      <c r="B214" s="50">
        <v>44773</v>
      </c>
      <c r="C214" s="51">
        <v>0.92239455999999997</v>
      </c>
      <c r="D214" s="51">
        <v>3.8908999999999998E-4</v>
      </c>
      <c r="E214" s="51">
        <v>7.9393899999999993E-3</v>
      </c>
      <c r="F214" s="28"/>
      <c r="G214" s="35"/>
      <c r="H214" s="35"/>
    </row>
    <row r="215" spans="2:8" ht="12.75" customHeight="1">
      <c r="B215" s="50">
        <v>44774</v>
      </c>
      <c r="C215" s="51">
        <v>0.92239188999999999</v>
      </c>
      <c r="D215" s="51"/>
      <c r="E215" s="51"/>
      <c r="F215" s="28"/>
      <c r="G215" s="35"/>
      <c r="H215" s="35"/>
    </row>
    <row r="216" spans="2:8" ht="12.75" customHeight="1">
      <c r="B216" s="50">
        <v>44775</v>
      </c>
      <c r="C216" s="51">
        <v>0.92200561000000003</v>
      </c>
      <c r="D216" s="51"/>
      <c r="E216" s="51"/>
      <c r="F216" s="28"/>
      <c r="G216" s="35"/>
      <c r="H216" s="35"/>
    </row>
    <row r="217" spans="2:8" ht="12.75" customHeight="1">
      <c r="B217" s="50">
        <v>44776</v>
      </c>
      <c r="C217" s="51">
        <v>0.92200561000000003</v>
      </c>
      <c r="D217" s="51"/>
      <c r="E217" s="51"/>
      <c r="F217" s="28"/>
      <c r="G217" s="35"/>
      <c r="H217" s="35"/>
    </row>
    <row r="218" spans="2:8" ht="12.75" customHeight="1">
      <c r="B218" s="50">
        <v>44777</v>
      </c>
      <c r="C218" s="51">
        <v>0.92200568000000005</v>
      </c>
      <c r="D218" s="51"/>
      <c r="E218" s="51"/>
      <c r="F218" s="28"/>
      <c r="G218" s="35"/>
      <c r="H218" s="35"/>
    </row>
    <row r="219" spans="2:8" ht="12.75" customHeight="1">
      <c r="B219" s="50">
        <v>44778</v>
      </c>
      <c r="C219" s="51">
        <v>0.92200568000000005</v>
      </c>
      <c r="D219" s="51"/>
      <c r="E219" s="51"/>
      <c r="F219" s="28"/>
      <c r="G219" s="35"/>
      <c r="H219" s="35"/>
    </row>
    <row r="220" spans="2:8" ht="12.75" customHeight="1">
      <c r="B220" s="50">
        <v>44779</v>
      </c>
      <c r="C220" s="51">
        <v>0.92200568000000005</v>
      </c>
      <c r="D220" s="51"/>
      <c r="E220" s="51"/>
      <c r="F220" s="28"/>
      <c r="G220" s="35"/>
      <c r="H220" s="35"/>
    </row>
    <row r="221" spans="2:8" ht="12.75" customHeight="1">
      <c r="B221" s="50">
        <v>44780</v>
      </c>
      <c r="C221" s="51">
        <v>0.92200568000000005</v>
      </c>
      <c r="D221" s="51"/>
      <c r="E221" s="51"/>
      <c r="F221" s="28"/>
      <c r="G221" s="35"/>
      <c r="H221" s="35"/>
    </row>
    <row r="222" spans="2:8" ht="12.75" customHeight="1">
      <c r="B222" s="50">
        <v>44781</v>
      </c>
      <c r="C222" s="51">
        <v>0.92200561999999997</v>
      </c>
      <c r="D222" s="51"/>
      <c r="E222" s="51"/>
      <c r="F222" s="28"/>
      <c r="G222" s="35"/>
      <c r="H222" s="35"/>
    </row>
    <row r="223" spans="2:8" ht="12.75" customHeight="1">
      <c r="B223" s="50">
        <v>44782</v>
      </c>
      <c r="C223" s="51">
        <v>0.92200583000000003</v>
      </c>
      <c r="D223" s="51"/>
      <c r="E223" s="51"/>
      <c r="F223" s="28"/>
      <c r="G223" s="35"/>
      <c r="H223" s="35"/>
    </row>
    <row r="224" spans="2:8" ht="12.75" customHeight="1">
      <c r="B224" s="50">
        <v>44783</v>
      </c>
      <c r="C224" s="51">
        <v>0.92200583000000003</v>
      </c>
      <c r="D224" s="51"/>
      <c r="E224" s="51"/>
      <c r="F224" s="28"/>
      <c r="G224" s="35"/>
      <c r="H224" s="35"/>
    </row>
    <row r="225" spans="2:8" ht="12.75" customHeight="1">
      <c r="B225" s="50">
        <v>44784</v>
      </c>
      <c r="C225" s="51">
        <v>0.92200585999999995</v>
      </c>
      <c r="D225" s="51"/>
      <c r="E225" s="51"/>
      <c r="F225" s="28"/>
      <c r="G225" s="35"/>
      <c r="H225" s="35"/>
    </row>
    <row r="226" spans="2:8" ht="12.75" customHeight="1">
      <c r="B226" s="50">
        <v>44785</v>
      </c>
      <c r="C226" s="51">
        <v>0.92200585999999995</v>
      </c>
      <c r="D226" s="51"/>
      <c r="E226" s="51"/>
      <c r="F226" s="28"/>
      <c r="G226" s="35"/>
      <c r="H226" s="35"/>
    </row>
    <row r="227" spans="2:8" ht="12.75" customHeight="1">
      <c r="B227" s="50">
        <v>44786</v>
      </c>
      <c r="C227" s="51">
        <v>0.92200585999999995</v>
      </c>
      <c r="D227" s="51"/>
      <c r="E227" s="51"/>
      <c r="F227" s="28"/>
      <c r="G227" s="35"/>
      <c r="H227" s="35"/>
    </row>
    <row r="228" spans="2:8" ht="12.75" customHeight="1">
      <c r="B228" s="50">
        <v>44787</v>
      </c>
      <c r="C228" s="51">
        <v>0.92200585999999995</v>
      </c>
      <c r="D228" s="51"/>
      <c r="E228" s="51"/>
      <c r="F228" s="28"/>
      <c r="G228" s="35"/>
      <c r="H228" s="35"/>
    </row>
    <row r="229" spans="2:8" ht="12.75" customHeight="1">
      <c r="B229" s="50">
        <v>44788</v>
      </c>
      <c r="C229" s="51">
        <v>0.92200550000000003</v>
      </c>
      <c r="D229" s="51"/>
      <c r="E229" s="51"/>
      <c r="F229" s="28"/>
      <c r="G229" s="35"/>
      <c r="H229" s="35"/>
    </row>
    <row r="230" spans="2:8" ht="12.75" customHeight="1">
      <c r="B230" s="50">
        <v>44789</v>
      </c>
      <c r="C230" s="51">
        <v>0.92200592999999997</v>
      </c>
      <c r="D230" s="51"/>
      <c r="E230" s="51"/>
      <c r="F230" s="28"/>
      <c r="G230" s="35"/>
      <c r="H230" s="35"/>
    </row>
    <row r="231" spans="2:8" ht="12.75" customHeight="1">
      <c r="B231" s="50">
        <v>44790</v>
      </c>
      <c r="C231" s="51">
        <v>0.92200576999999995</v>
      </c>
      <c r="D231" s="51"/>
      <c r="E231" s="51"/>
      <c r="F231" s="28"/>
      <c r="G231" s="35"/>
      <c r="H231" s="35"/>
    </row>
    <row r="232" spans="2:8" ht="12.75" customHeight="1">
      <c r="B232" s="50">
        <v>44791</v>
      </c>
      <c r="C232" s="51">
        <v>0.92200658000000002</v>
      </c>
      <c r="D232" s="51"/>
      <c r="E232" s="51"/>
      <c r="F232" s="28"/>
      <c r="G232" s="35"/>
      <c r="H232" s="35"/>
    </row>
    <row r="233" spans="2:8" ht="12.75" customHeight="1">
      <c r="B233" s="50">
        <v>44792</v>
      </c>
      <c r="C233" s="51">
        <v>0.92200811999999999</v>
      </c>
      <c r="D233" s="51"/>
      <c r="E233" s="51"/>
      <c r="F233" s="28"/>
      <c r="G233" s="35"/>
      <c r="H233" s="35"/>
    </row>
    <row r="234" spans="2:8" ht="12.75" customHeight="1">
      <c r="B234" s="50">
        <v>44793</v>
      </c>
      <c r="C234" s="51">
        <v>0.92200811999999999</v>
      </c>
      <c r="D234" s="51"/>
      <c r="E234" s="51"/>
      <c r="F234" s="28"/>
      <c r="G234" s="35"/>
      <c r="H234" s="35"/>
    </row>
    <row r="235" spans="2:8" ht="12.75" customHeight="1">
      <c r="B235" s="50">
        <v>44794</v>
      </c>
      <c r="C235" s="51">
        <v>0.92200811999999999</v>
      </c>
      <c r="D235" s="51"/>
      <c r="E235" s="51"/>
      <c r="F235" s="28"/>
      <c r="G235" s="35"/>
      <c r="H235" s="35"/>
    </row>
    <row r="236" spans="2:8" ht="12.75" customHeight="1">
      <c r="B236" s="50">
        <v>44795</v>
      </c>
      <c r="C236" s="51">
        <v>0.92200866000000004</v>
      </c>
      <c r="D236" s="51"/>
      <c r="E236" s="51"/>
      <c r="F236" s="28"/>
      <c r="G236" s="35"/>
      <c r="H236" s="35"/>
    </row>
    <row r="237" spans="2:8" ht="12.75" customHeight="1">
      <c r="B237" s="50">
        <v>44796</v>
      </c>
      <c r="C237" s="51">
        <v>0.92201144000000002</v>
      </c>
      <c r="D237" s="51"/>
      <c r="E237" s="51"/>
      <c r="F237" s="28"/>
      <c r="G237" s="35"/>
      <c r="H237" s="35"/>
    </row>
    <row r="238" spans="2:8" ht="12.75" customHeight="1">
      <c r="B238" s="50">
        <v>44797</v>
      </c>
      <c r="C238" s="51">
        <v>0.92201144000000002</v>
      </c>
      <c r="D238" s="51"/>
      <c r="E238" s="51"/>
      <c r="F238" s="28"/>
      <c r="G238" s="35"/>
      <c r="H238" s="35"/>
    </row>
    <row r="239" spans="2:8" ht="12.75" customHeight="1">
      <c r="B239" s="50">
        <v>44798</v>
      </c>
      <c r="C239" s="51">
        <v>0.92201292999999995</v>
      </c>
      <c r="D239" s="51"/>
      <c r="E239" s="51"/>
      <c r="F239" s="28"/>
      <c r="G239" s="35"/>
      <c r="H239" s="35"/>
    </row>
    <row r="240" spans="2:8" ht="12.75" customHeight="1">
      <c r="B240" s="50">
        <v>44799</v>
      </c>
      <c r="C240" s="51">
        <v>0.92201489000000003</v>
      </c>
      <c r="D240" s="51"/>
      <c r="E240" s="51"/>
      <c r="F240" s="28"/>
      <c r="G240" s="35"/>
      <c r="H240" s="35"/>
    </row>
    <row r="241" spans="2:8" ht="12.75" customHeight="1">
      <c r="B241" s="50">
        <v>44800</v>
      </c>
      <c r="C241" s="51">
        <v>0.92201489000000003</v>
      </c>
      <c r="D241" s="51"/>
      <c r="E241" s="51"/>
      <c r="F241" s="28"/>
      <c r="G241" s="35"/>
      <c r="H241" s="35"/>
    </row>
    <row r="242" spans="2:8" ht="12.75" customHeight="1">
      <c r="B242" s="50">
        <v>44801</v>
      </c>
      <c r="C242" s="51">
        <v>0.92201489000000003</v>
      </c>
      <c r="D242" s="51"/>
      <c r="E242" s="51"/>
      <c r="F242" s="28"/>
      <c r="G242" s="35"/>
      <c r="H242" s="35"/>
    </row>
    <row r="243" spans="2:8" ht="12.75" customHeight="1">
      <c r="B243" s="50">
        <v>44802</v>
      </c>
      <c r="C243" s="51">
        <v>0.92201599000000001</v>
      </c>
      <c r="D243" s="52"/>
      <c r="E243" s="52"/>
      <c r="F243" s="28"/>
      <c r="G243" s="35"/>
      <c r="H243" s="35"/>
    </row>
    <row r="244" spans="2:8" ht="12.75" customHeight="1">
      <c r="B244" s="50">
        <v>44803</v>
      </c>
      <c r="C244" s="51">
        <v>0.92201646000000004</v>
      </c>
      <c r="D244" s="51"/>
      <c r="E244" s="51"/>
      <c r="F244" s="28"/>
      <c r="G244" s="35"/>
      <c r="H244" s="35"/>
    </row>
    <row r="245" spans="2:8" ht="12.75" customHeight="1">
      <c r="B245" s="50">
        <v>44804</v>
      </c>
      <c r="C245" s="51">
        <v>0.92201869999999997</v>
      </c>
      <c r="D245" s="51">
        <v>4.5057000000000002E-4</v>
      </c>
      <c r="E245" s="51">
        <v>8.0067100000000002E-3</v>
      </c>
      <c r="F245" s="28"/>
      <c r="G245" s="35"/>
      <c r="H245" s="35"/>
    </row>
    <row r="246" spans="2:8" ht="12.75" customHeight="1">
      <c r="B246" s="50">
        <v>44805</v>
      </c>
      <c r="C246" s="51">
        <v>0.92201719999999998</v>
      </c>
      <c r="D246" s="51"/>
      <c r="E246" s="51"/>
      <c r="F246" s="28"/>
      <c r="G246" s="35"/>
      <c r="H246" s="35"/>
    </row>
    <row r="247" spans="2:8" ht="12.75" customHeight="1">
      <c r="B247" s="50">
        <v>44806</v>
      </c>
      <c r="C247" s="51">
        <v>0.92156815000000003</v>
      </c>
      <c r="D247" s="51"/>
      <c r="E247" s="51"/>
      <c r="F247" s="28"/>
      <c r="G247" s="35"/>
      <c r="H247" s="35"/>
    </row>
    <row r="248" spans="2:8" ht="12.75" customHeight="1">
      <c r="B248" s="50">
        <v>44807</v>
      </c>
      <c r="C248" s="51">
        <v>0.92156815000000003</v>
      </c>
      <c r="D248" s="51"/>
      <c r="E248" s="51"/>
      <c r="F248" s="28"/>
      <c r="G248" s="35"/>
      <c r="H248" s="35"/>
    </row>
    <row r="249" spans="2:8" ht="12.75" customHeight="1">
      <c r="B249" s="50">
        <v>44808</v>
      </c>
      <c r="C249" s="51">
        <v>0.92156815000000003</v>
      </c>
      <c r="D249" s="51"/>
      <c r="E249" s="51"/>
      <c r="F249" s="28"/>
      <c r="G249" s="35"/>
      <c r="H249" s="35"/>
    </row>
    <row r="250" spans="2:8" ht="12.75" customHeight="1">
      <c r="B250" s="50">
        <v>44809</v>
      </c>
      <c r="C250" s="51">
        <v>0.92156815000000003</v>
      </c>
      <c r="D250" s="51"/>
      <c r="E250" s="51"/>
      <c r="F250" s="28"/>
      <c r="G250" s="35"/>
      <c r="H250" s="35"/>
    </row>
    <row r="251" spans="2:8" ht="12.75" customHeight="1">
      <c r="B251" s="50">
        <v>44810</v>
      </c>
      <c r="C251" s="51">
        <v>0.92156811000000005</v>
      </c>
      <c r="D251" s="51"/>
      <c r="E251" s="51"/>
      <c r="F251" s="28"/>
      <c r="G251" s="35"/>
      <c r="H251" s="35"/>
    </row>
    <row r="252" spans="2:8" ht="12.75" customHeight="1">
      <c r="B252" s="50">
        <v>44811</v>
      </c>
      <c r="C252" s="51">
        <v>0.92156811000000005</v>
      </c>
      <c r="D252" s="51"/>
      <c r="E252" s="51"/>
      <c r="F252" s="28"/>
      <c r="G252" s="35"/>
      <c r="H252" s="35"/>
    </row>
    <row r="253" spans="2:8" ht="12.75" customHeight="1">
      <c r="B253" s="50">
        <v>44812</v>
      </c>
      <c r="C253" s="51">
        <v>0.92156808000000001</v>
      </c>
      <c r="D253" s="51"/>
      <c r="E253" s="51"/>
      <c r="F253" s="28"/>
      <c r="G253" s="35"/>
      <c r="H253" s="35"/>
    </row>
    <row r="254" spans="2:8" ht="12.75" customHeight="1">
      <c r="B254" s="50">
        <v>44813</v>
      </c>
      <c r="C254" s="51">
        <v>0.92156795999999996</v>
      </c>
      <c r="D254" s="51"/>
      <c r="E254" s="51"/>
      <c r="F254" s="28"/>
      <c r="G254" s="35"/>
      <c r="H254" s="35"/>
    </row>
    <row r="255" spans="2:8" ht="12.75" customHeight="1">
      <c r="B255" s="50">
        <v>44814</v>
      </c>
      <c r="C255" s="51">
        <v>0.92156795999999996</v>
      </c>
      <c r="D255" s="51"/>
      <c r="E255" s="51"/>
      <c r="F255" s="28"/>
      <c r="G255" s="35"/>
      <c r="H255" s="35"/>
    </row>
    <row r="256" spans="2:8" ht="12.75" customHeight="1">
      <c r="B256" s="50">
        <v>44815</v>
      </c>
      <c r="C256" s="51">
        <v>0.92156795999999996</v>
      </c>
      <c r="D256" s="51"/>
      <c r="E256" s="51"/>
      <c r="F256" s="28"/>
      <c r="G256" s="35"/>
      <c r="H256" s="35"/>
    </row>
    <row r="257" spans="2:8" ht="12.75" customHeight="1">
      <c r="B257" s="50">
        <v>44816</v>
      </c>
      <c r="C257" s="51">
        <v>0.92156786000000002</v>
      </c>
      <c r="D257" s="51"/>
      <c r="E257" s="51"/>
      <c r="F257" s="28"/>
      <c r="G257" s="35"/>
      <c r="H257" s="35"/>
    </row>
    <row r="258" spans="2:8" ht="12.75" customHeight="1">
      <c r="B258" s="50">
        <v>44817</v>
      </c>
      <c r="C258" s="51">
        <v>0.92156868000000003</v>
      </c>
      <c r="D258" s="51"/>
      <c r="E258" s="51"/>
      <c r="F258" s="28"/>
      <c r="G258" s="35"/>
      <c r="H258" s="35"/>
    </row>
    <row r="259" spans="2:8" ht="12.75" customHeight="1">
      <c r="B259" s="50">
        <v>44818</v>
      </c>
      <c r="C259" s="51">
        <v>0.92156830999999995</v>
      </c>
      <c r="D259" s="51"/>
      <c r="E259" s="51"/>
      <c r="F259" s="28"/>
      <c r="G259" s="35"/>
      <c r="H259" s="35"/>
    </row>
    <row r="260" spans="2:8" ht="12.75" customHeight="1">
      <c r="B260" s="50">
        <v>44819</v>
      </c>
      <c r="C260" s="51">
        <v>0.92156740000000004</v>
      </c>
      <c r="D260" s="51"/>
      <c r="E260" s="51"/>
      <c r="F260" s="28"/>
      <c r="G260" s="35"/>
      <c r="H260" s="35"/>
    </row>
    <row r="261" spans="2:8" ht="12.75" customHeight="1">
      <c r="B261" s="50">
        <v>44820</v>
      </c>
      <c r="C261" s="51">
        <v>0.92156435000000003</v>
      </c>
      <c r="D261" s="51"/>
      <c r="E261" s="51"/>
      <c r="F261" s="28"/>
      <c r="G261" s="35"/>
      <c r="H261" s="35"/>
    </row>
    <row r="262" spans="2:8" ht="12.75" customHeight="1">
      <c r="B262" s="50">
        <v>44821</v>
      </c>
      <c r="C262" s="51">
        <v>0.92156435000000003</v>
      </c>
      <c r="D262" s="51"/>
      <c r="E262" s="51"/>
      <c r="F262" s="28"/>
      <c r="G262" s="35"/>
      <c r="H262" s="35"/>
    </row>
    <row r="263" spans="2:8" ht="12.75" customHeight="1">
      <c r="B263" s="50">
        <v>44822</v>
      </c>
      <c r="C263" s="51">
        <v>0.92156435000000003</v>
      </c>
      <c r="D263" s="51"/>
      <c r="E263" s="51"/>
      <c r="F263" s="28"/>
      <c r="G263" s="35"/>
      <c r="H263" s="35"/>
    </row>
    <row r="264" spans="2:8" ht="12.75" customHeight="1">
      <c r="B264" s="50">
        <v>44823</v>
      </c>
      <c r="C264" s="51">
        <v>0.92156375999999995</v>
      </c>
      <c r="D264" s="51"/>
      <c r="E264" s="51"/>
      <c r="F264" s="28"/>
      <c r="G264" s="35"/>
      <c r="H264" s="35"/>
    </row>
    <row r="265" spans="2:8" ht="12.75" customHeight="1">
      <c r="B265" s="50">
        <v>44824</v>
      </c>
      <c r="C265" s="51">
        <v>0.92156238000000001</v>
      </c>
      <c r="D265" s="51"/>
      <c r="E265" s="51"/>
      <c r="F265" s="28"/>
      <c r="G265" s="35"/>
      <c r="H265" s="35"/>
    </row>
    <row r="266" spans="2:8" ht="12.75" customHeight="1">
      <c r="B266" s="50">
        <v>44825</v>
      </c>
      <c r="C266" s="51">
        <v>0.92156271000000001</v>
      </c>
      <c r="D266" s="51"/>
      <c r="E266" s="51"/>
      <c r="F266" s="28"/>
      <c r="G266" s="35"/>
      <c r="H266" s="35"/>
    </row>
    <row r="267" spans="2:8" ht="12.75" customHeight="1">
      <c r="B267" s="50">
        <v>44826</v>
      </c>
      <c r="C267" s="51">
        <v>0.92156245000000003</v>
      </c>
      <c r="D267" s="51"/>
      <c r="E267" s="51"/>
      <c r="F267" s="28"/>
      <c r="G267" s="35"/>
      <c r="H267" s="35"/>
    </row>
    <row r="268" spans="2:8" ht="12.75" customHeight="1">
      <c r="B268" s="50">
        <v>44827</v>
      </c>
      <c r="C268" s="51">
        <v>0.92156285000000004</v>
      </c>
      <c r="D268" s="51"/>
      <c r="E268" s="51"/>
      <c r="F268" s="28"/>
      <c r="G268" s="35"/>
      <c r="H268" s="35"/>
    </row>
    <row r="269" spans="2:8" ht="12.75" customHeight="1">
      <c r="B269" s="50">
        <v>44828</v>
      </c>
      <c r="C269" s="51">
        <v>0.92156285000000004</v>
      </c>
      <c r="D269" s="51"/>
      <c r="E269" s="51"/>
      <c r="F269" s="28"/>
      <c r="G269" s="35"/>
      <c r="H269" s="35"/>
    </row>
    <row r="270" spans="2:8" ht="12.75" customHeight="1">
      <c r="B270" s="50">
        <v>44829</v>
      </c>
      <c r="C270" s="51">
        <v>0.92156285000000004</v>
      </c>
      <c r="D270" s="51"/>
      <c r="E270" s="51"/>
      <c r="F270" s="28"/>
      <c r="G270" s="35"/>
      <c r="H270" s="35"/>
    </row>
    <row r="271" spans="2:8" ht="12.75" customHeight="1">
      <c r="B271" s="50">
        <v>44830</v>
      </c>
      <c r="C271" s="51">
        <v>0.92156285000000004</v>
      </c>
      <c r="D271" s="51"/>
      <c r="E271" s="51"/>
      <c r="F271" s="28"/>
      <c r="G271" s="35"/>
      <c r="H271" s="35"/>
    </row>
    <row r="272" spans="2:8" ht="12.75" customHeight="1">
      <c r="B272" s="50">
        <v>44831</v>
      </c>
      <c r="C272" s="51">
        <v>0.92156327999999998</v>
      </c>
      <c r="D272" s="51"/>
      <c r="E272" s="51"/>
      <c r="F272" s="28"/>
      <c r="G272" s="35"/>
      <c r="H272" s="35"/>
    </row>
    <row r="273" spans="2:8" ht="12.75" customHeight="1">
      <c r="B273" s="50">
        <v>44832</v>
      </c>
      <c r="C273" s="51">
        <v>0.92156373999999996</v>
      </c>
      <c r="D273" s="51"/>
      <c r="E273" s="51"/>
      <c r="F273" s="28"/>
      <c r="G273" s="35"/>
      <c r="H273" s="35"/>
    </row>
    <row r="274" spans="2:8" ht="12.75" customHeight="1">
      <c r="B274" s="50">
        <v>44833</v>
      </c>
      <c r="C274" s="51">
        <v>0.92156298000000003</v>
      </c>
      <c r="D274" s="51"/>
      <c r="E274" s="51"/>
      <c r="F274" s="28"/>
      <c r="G274" s="35"/>
      <c r="H274" s="35"/>
    </row>
    <row r="275" spans="2:8" ht="12.75" customHeight="1">
      <c r="B275" s="50">
        <v>44834</v>
      </c>
      <c r="C275" s="51">
        <v>0.92156298000000003</v>
      </c>
      <c r="D275" s="51">
        <v>3.6001000000000002E-4</v>
      </c>
      <c r="E275" s="51">
        <v>6.98966E-3</v>
      </c>
      <c r="F275" s="28"/>
      <c r="G275" s="35"/>
      <c r="H275" s="35"/>
    </row>
    <row r="276" spans="2:8" ht="12.75" customHeight="1">
      <c r="B276" s="50">
        <v>44835</v>
      </c>
      <c r="C276" s="51">
        <v>0.92156298000000003</v>
      </c>
      <c r="D276" s="51"/>
      <c r="E276" s="51"/>
      <c r="F276" s="28"/>
      <c r="G276" s="35"/>
      <c r="H276" s="35"/>
    </row>
    <row r="277" spans="2:8" ht="12.75" customHeight="1">
      <c r="B277" s="50">
        <v>44836</v>
      </c>
      <c r="C277" s="51">
        <v>0.92156298000000003</v>
      </c>
      <c r="D277" s="51"/>
      <c r="E277" s="51"/>
      <c r="F277" s="28"/>
      <c r="G277" s="35"/>
      <c r="H277" s="35"/>
    </row>
    <row r="278" spans="2:8" ht="12.75" customHeight="1">
      <c r="B278" s="50">
        <v>44837</v>
      </c>
      <c r="C278" s="51">
        <v>0.92156298000000003</v>
      </c>
      <c r="D278" s="51"/>
      <c r="E278" s="51"/>
      <c r="F278" s="28"/>
      <c r="G278" s="35"/>
      <c r="H278" s="35"/>
    </row>
    <row r="279" spans="2:8" ht="12.75" customHeight="1">
      <c r="B279" s="50">
        <v>44838</v>
      </c>
      <c r="C279" s="51">
        <v>0.92120318999999995</v>
      </c>
      <c r="D279" s="51"/>
      <c r="E279" s="51"/>
      <c r="F279" s="28"/>
      <c r="G279" s="35"/>
      <c r="H279" s="35"/>
    </row>
    <row r="280" spans="2:8" ht="12.75" customHeight="1">
      <c r="B280" s="50">
        <v>44839</v>
      </c>
      <c r="C280" s="51">
        <v>0.92120342</v>
      </c>
      <c r="D280" s="51"/>
      <c r="E280" s="51"/>
      <c r="F280" s="28"/>
      <c r="G280" s="35"/>
      <c r="H280" s="35"/>
    </row>
    <row r="281" spans="2:8" ht="12.75" customHeight="1">
      <c r="B281" s="50">
        <v>44840</v>
      </c>
      <c r="C281" s="51">
        <v>0.92120374000000005</v>
      </c>
      <c r="D281" s="51"/>
      <c r="E281" s="51"/>
      <c r="F281" s="28"/>
      <c r="G281" s="35"/>
      <c r="H281" s="35"/>
    </row>
    <row r="282" spans="2:8" ht="12.75" customHeight="1">
      <c r="B282" s="50">
        <v>44841</v>
      </c>
      <c r="C282" s="51">
        <v>0.92120374000000005</v>
      </c>
      <c r="D282" s="51"/>
      <c r="E282" s="51"/>
      <c r="F282" s="28"/>
      <c r="G282" s="35"/>
      <c r="H282" s="35"/>
    </row>
    <row r="283" spans="2:8" ht="12.75" customHeight="1">
      <c r="B283" s="50">
        <v>44842</v>
      </c>
      <c r="C283" s="51">
        <v>0.92120374000000005</v>
      </c>
      <c r="D283" s="51"/>
      <c r="E283" s="51"/>
      <c r="F283" s="28"/>
      <c r="G283" s="35"/>
      <c r="H283" s="35"/>
    </row>
    <row r="284" spans="2:8" ht="12.75" customHeight="1">
      <c r="B284" s="50">
        <v>44843</v>
      </c>
      <c r="C284" s="51">
        <v>0.92120374000000005</v>
      </c>
      <c r="D284" s="51"/>
      <c r="E284" s="51"/>
      <c r="F284" s="28"/>
      <c r="G284" s="35"/>
      <c r="H284" s="35"/>
    </row>
    <row r="285" spans="2:8" ht="12.75" customHeight="1">
      <c r="B285" s="50">
        <v>44844</v>
      </c>
      <c r="C285" s="51">
        <v>0.92120283000000003</v>
      </c>
      <c r="D285" s="51"/>
      <c r="E285" s="51"/>
      <c r="F285" s="28"/>
      <c r="G285" s="35"/>
      <c r="H285" s="35"/>
    </row>
    <row r="286" spans="2:8" ht="12.75" customHeight="1">
      <c r="B286" s="50">
        <v>44845</v>
      </c>
      <c r="C286" s="51">
        <v>0.92120283000000003</v>
      </c>
      <c r="D286" s="51"/>
      <c r="E286" s="51"/>
      <c r="F286" s="28"/>
      <c r="G286" s="35"/>
      <c r="H286" s="35"/>
    </row>
    <row r="287" spans="2:8" ht="12.75" customHeight="1">
      <c r="B287" s="50">
        <v>44846</v>
      </c>
      <c r="C287" s="51">
        <v>0.92120150000000001</v>
      </c>
      <c r="D287" s="51"/>
      <c r="E287" s="51"/>
      <c r="F287" s="28"/>
      <c r="G287" s="35"/>
      <c r="H287" s="35"/>
    </row>
    <row r="288" spans="2:8" ht="12.75" customHeight="1">
      <c r="B288" s="50">
        <v>44847</v>
      </c>
      <c r="C288" s="51">
        <v>0.92120078999999999</v>
      </c>
      <c r="D288" s="51"/>
      <c r="E288" s="51"/>
      <c r="F288" s="28"/>
      <c r="G288" s="35"/>
      <c r="H288" s="35"/>
    </row>
    <row r="289" spans="2:8" ht="12.75" customHeight="1">
      <c r="B289" s="50">
        <v>44848</v>
      </c>
      <c r="C289" s="51">
        <v>0.92120038999999998</v>
      </c>
      <c r="D289" s="51"/>
      <c r="E289" s="51"/>
      <c r="F289" s="28"/>
      <c r="G289" s="35"/>
      <c r="H289" s="35"/>
    </row>
    <row r="290" spans="2:8" ht="12.75" customHeight="1">
      <c r="B290" s="50">
        <v>44849</v>
      </c>
      <c r="C290" s="51">
        <v>0.92120038999999998</v>
      </c>
      <c r="D290" s="51"/>
      <c r="E290" s="51"/>
      <c r="F290" s="28"/>
      <c r="G290" s="35"/>
      <c r="H290" s="35"/>
    </row>
    <row r="291" spans="2:8" ht="12.75" customHeight="1">
      <c r="B291" s="50">
        <v>44850</v>
      </c>
      <c r="C291" s="51">
        <v>0.92120038999999998</v>
      </c>
      <c r="D291" s="51"/>
      <c r="E291" s="51"/>
      <c r="F291" s="28"/>
      <c r="G291" s="35"/>
      <c r="H291" s="35"/>
    </row>
    <row r="292" spans="2:8" ht="12.75" customHeight="1">
      <c r="B292" s="50">
        <v>44851</v>
      </c>
      <c r="C292" s="51">
        <v>0.92119976000000003</v>
      </c>
      <c r="D292" s="51"/>
      <c r="E292" s="51"/>
      <c r="F292" s="28"/>
      <c r="G292" s="35"/>
      <c r="H292" s="35"/>
    </row>
    <row r="293" spans="2:8" ht="12.75" customHeight="1">
      <c r="B293" s="50">
        <v>44852</v>
      </c>
      <c r="C293" s="51">
        <v>0.92120027000000004</v>
      </c>
      <c r="D293" s="51"/>
      <c r="E293" s="51"/>
      <c r="F293" s="28"/>
      <c r="G293" s="35"/>
      <c r="H293" s="35"/>
    </row>
    <row r="294" spans="2:8" ht="12.75" customHeight="1">
      <c r="B294" s="50">
        <v>44853</v>
      </c>
      <c r="C294" s="51">
        <v>0.92120071999999997</v>
      </c>
      <c r="D294" s="51"/>
      <c r="E294" s="51"/>
      <c r="F294" s="28"/>
      <c r="G294" s="35"/>
      <c r="H294" s="35"/>
    </row>
    <row r="295" spans="2:8" ht="12.75" customHeight="1">
      <c r="B295" s="50">
        <v>44854</v>
      </c>
      <c r="C295" s="51">
        <v>0.92120047999999999</v>
      </c>
      <c r="D295" s="51"/>
      <c r="E295" s="51"/>
      <c r="F295" s="28"/>
      <c r="G295" s="35"/>
      <c r="H295" s="35"/>
    </row>
    <row r="296" spans="2:8" ht="12.75" customHeight="1">
      <c r="B296" s="50">
        <v>44855</v>
      </c>
      <c r="C296" s="51">
        <v>0.92120077</v>
      </c>
      <c r="D296" s="51"/>
      <c r="E296" s="51"/>
      <c r="F296" s="28"/>
      <c r="G296" s="35"/>
      <c r="H296" s="35"/>
    </row>
    <row r="297" spans="2:8" ht="12.75" customHeight="1">
      <c r="B297" s="50">
        <v>44856</v>
      </c>
      <c r="C297" s="51">
        <v>0.92120077</v>
      </c>
      <c r="D297" s="51"/>
      <c r="E297" s="51"/>
      <c r="F297" s="28"/>
      <c r="G297" s="35"/>
      <c r="H297" s="35"/>
    </row>
    <row r="298" spans="2:8" ht="12.75" customHeight="1">
      <c r="B298" s="50">
        <v>44857</v>
      </c>
      <c r="C298" s="51">
        <v>0.92120077</v>
      </c>
      <c r="D298" s="51"/>
      <c r="E298" s="51"/>
      <c r="F298" s="28"/>
      <c r="G298" s="35"/>
      <c r="H298" s="35"/>
    </row>
    <row r="299" spans="2:8" ht="12.75" customHeight="1">
      <c r="B299" s="50">
        <v>44858</v>
      </c>
      <c r="C299" s="51">
        <v>0.92119960000000001</v>
      </c>
      <c r="D299" s="51"/>
      <c r="E299" s="51"/>
      <c r="F299" s="28"/>
      <c r="G299" s="35"/>
      <c r="H299" s="35"/>
    </row>
    <row r="300" spans="2:8" ht="12.75" customHeight="1">
      <c r="B300" s="50">
        <v>44859</v>
      </c>
      <c r="C300" s="51">
        <v>0.92120022000000001</v>
      </c>
      <c r="D300" s="51"/>
      <c r="E300" s="51"/>
      <c r="F300" s="28"/>
      <c r="G300" s="35"/>
      <c r="H300" s="35"/>
    </row>
    <row r="301" spans="2:8" ht="12.75" customHeight="1">
      <c r="B301" s="50">
        <v>44860</v>
      </c>
      <c r="C301" s="51">
        <v>0.92120192999999995</v>
      </c>
      <c r="D301" s="51"/>
      <c r="E301" s="51"/>
      <c r="F301" s="28"/>
      <c r="G301" s="35"/>
      <c r="H301" s="35"/>
    </row>
    <row r="302" spans="2:8" ht="12.75" customHeight="1">
      <c r="B302" s="50">
        <v>44861</v>
      </c>
      <c r="C302" s="51">
        <v>0.92120173999999999</v>
      </c>
      <c r="D302" s="51"/>
      <c r="E302" s="51"/>
      <c r="F302" s="28"/>
      <c r="G302" s="35"/>
      <c r="H302" s="35"/>
    </row>
    <row r="303" spans="2:8" ht="12.75" customHeight="1">
      <c r="B303" s="50">
        <v>44862</v>
      </c>
      <c r="C303" s="51">
        <v>0.92120219000000003</v>
      </c>
      <c r="D303" s="51"/>
      <c r="E303" s="51"/>
      <c r="F303" s="28"/>
      <c r="G303" s="35"/>
      <c r="H303" s="35"/>
    </row>
    <row r="304" spans="2:8" ht="12.75" customHeight="1">
      <c r="B304" s="50">
        <v>44863</v>
      </c>
      <c r="C304" s="51">
        <v>0.92120219000000003</v>
      </c>
      <c r="F304" s="28"/>
      <c r="G304" s="35"/>
      <c r="H304" s="35"/>
    </row>
    <row r="305" spans="2:8" ht="12.75" customHeight="1">
      <c r="B305" s="50">
        <v>44864</v>
      </c>
      <c r="C305" s="51">
        <v>0.92120219000000003</v>
      </c>
      <c r="D305" s="51"/>
      <c r="E305" s="51"/>
      <c r="F305" s="28"/>
      <c r="G305" s="35"/>
      <c r="H305" s="35"/>
    </row>
    <row r="306" spans="2:8" ht="12.75" customHeight="1">
      <c r="B306" s="50">
        <v>44865</v>
      </c>
      <c r="C306" s="51">
        <v>0.92120250000000004</v>
      </c>
      <c r="D306" s="51">
        <v>3.7659E-4</v>
      </c>
      <c r="E306" s="51">
        <v>7.5318700000000004E-3</v>
      </c>
      <c r="F306" s="28"/>
      <c r="G306" s="35"/>
      <c r="H306" s="35"/>
    </row>
    <row r="307" spans="2:8" ht="12.75" customHeight="1">
      <c r="B307" s="50">
        <v>44866</v>
      </c>
      <c r="C307" s="51">
        <v>0.92120257000000005</v>
      </c>
      <c r="D307" s="51"/>
      <c r="E307" s="51"/>
      <c r="F307" s="28"/>
      <c r="G307" s="35"/>
      <c r="H307" s="35"/>
    </row>
    <row r="308" spans="2:8" ht="12.75" customHeight="1">
      <c r="B308" s="50">
        <v>44867</v>
      </c>
      <c r="C308" s="51">
        <v>0.92082591999999996</v>
      </c>
      <c r="D308" s="51"/>
      <c r="E308" s="51"/>
      <c r="F308" s="28"/>
      <c r="G308" s="35"/>
      <c r="H308" s="35"/>
    </row>
    <row r="309" spans="2:8" ht="12.75" customHeight="1">
      <c r="B309" s="50">
        <v>44868</v>
      </c>
      <c r="C309" s="51">
        <v>0.92082618999999999</v>
      </c>
      <c r="D309" s="51"/>
      <c r="E309" s="51"/>
      <c r="F309" s="28"/>
      <c r="G309" s="35"/>
      <c r="H309" s="35"/>
    </row>
    <row r="310" spans="2:8" ht="12.75" customHeight="1">
      <c r="B310" s="50">
        <v>44869</v>
      </c>
      <c r="C310" s="51">
        <v>0.92082618999999999</v>
      </c>
      <c r="D310" s="51"/>
      <c r="E310" s="51"/>
      <c r="F310" s="28"/>
      <c r="G310" s="35"/>
      <c r="H310" s="35"/>
    </row>
    <row r="311" spans="2:8" ht="12.75" customHeight="1">
      <c r="B311" s="50">
        <v>44870</v>
      </c>
      <c r="C311" s="51">
        <v>0.92082618999999999</v>
      </c>
      <c r="D311" s="51"/>
      <c r="E311" s="51"/>
      <c r="F311" s="28"/>
      <c r="G311" s="35"/>
      <c r="H311" s="35"/>
    </row>
    <row r="312" spans="2:8" ht="12.75" customHeight="1">
      <c r="B312" s="50">
        <v>44871</v>
      </c>
      <c r="C312" s="51">
        <v>0.92082618999999999</v>
      </c>
      <c r="D312" s="51"/>
      <c r="E312" s="51"/>
      <c r="F312" s="28"/>
      <c r="G312" s="35"/>
      <c r="H312" s="35"/>
    </row>
    <row r="313" spans="2:8" ht="12.75" customHeight="1">
      <c r="B313" s="50">
        <v>44872</v>
      </c>
      <c r="C313" s="51">
        <v>0.92082637000000001</v>
      </c>
      <c r="D313" s="51"/>
      <c r="E313" s="51"/>
      <c r="F313" s="28"/>
      <c r="G313" s="35"/>
      <c r="H313" s="35"/>
    </row>
    <row r="314" spans="2:8" ht="12.75" customHeight="1">
      <c r="B314" s="50">
        <v>44873</v>
      </c>
      <c r="C314" s="51">
        <v>0.92082704999999998</v>
      </c>
      <c r="D314" s="51"/>
      <c r="E314" s="51"/>
      <c r="F314" s="28"/>
      <c r="G314" s="35"/>
      <c r="H314" s="35"/>
    </row>
    <row r="315" spans="2:8" ht="12.75" customHeight="1">
      <c r="B315" s="50">
        <v>44874</v>
      </c>
      <c r="C315" s="51">
        <v>0.92082697999999996</v>
      </c>
      <c r="D315" s="51"/>
      <c r="E315" s="51"/>
      <c r="F315" s="28"/>
      <c r="G315" s="35"/>
      <c r="H315" s="35"/>
    </row>
    <row r="316" spans="2:8" ht="12.75" customHeight="1">
      <c r="B316" s="50">
        <v>44875</v>
      </c>
      <c r="C316" s="51">
        <v>0.92082710000000001</v>
      </c>
      <c r="D316" s="51"/>
      <c r="E316" s="51"/>
      <c r="F316" s="28"/>
      <c r="G316" s="35"/>
      <c r="H316" s="35"/>
    </row>
    <row r="317" spans="2:8" ht="12.75" customHeight="1">
      <c r="B317" s="50">
        <v>44876</v>
      </c>
      <c r="C317" s="51">
        <v>0.92082710000000001</v>
      </c>
      <c r="D317" s="51"/>
      <c r="E317" s="51"/>
      <c r="F317" s="28"/>
      <c r="G317" s="35"/>
      <c r="H317" s="35"/>
    </row>
    <row r="318" spans="2:8" ht="12.75" customHeight="1">
      <c r="B318" s="50">
        <v>44877</v>
      </c>
      <c r="C318" s="51">
        <v>0.92082710000000001</v>
      </c>
      <c r="D318" s="51"/>
      <c r="E318" s="51"/>
      <c r="F318" s="28"/>
      <c r="G318" s="35"/>
      <c r="H318" s="35"/>
    </row>
    <row r="319" spans="2:8" ht="12.75" customHeight="1">
      <c r="B319" s="50">
        <v>44878</v>
      </c>
      <c r="C319" s="51">
        <v>0.92082710000000001</v>
      </c>
      <c r="D319" s="51"/>
      <c r="E319" s="51"/>
      <c r="F319" s="28"/>
      <c r="G319" s="35"/>
      <c r="H319" s="35"/>
    </row>
    <row r="320" spans="2:8" ht="12.75" customHeight="1">
      <c r="B320" s="50">
        <v>44879</v>
      </c>
      <c r="C320" s="51">
        <v>0.92082746000000004</v>
      </c>
      <c r="D320" s="51"/>
      <c r="E320" s="51"/>
      <c r="F320" s="28"/>
      <c r="G320" s="35"/>
      <c r="H320" s="35"/>
    </row>
    <row r="321" spans="2:8" ht="12.75" customHeight="1">
      <c r="B321" s="50">
        <v>44880</v>
      </c>
      <c r="C321" s="51">
        <v>0.92082746000000004</v>
      </c>
      <c r="D321" s="51"/>
      <c r="E321" s="51"/>
      <c r="F321" s="28"/>
      <c r="G321" s="35"/>
      <c r="H321" s="35"/>
    </row>
    <row r="322" spans="2:8" ht="12.75" customHeight="1">
      <c r="B322" s="50">
        <v>44881</v>
      </c>
      <c r="C322" s="51">
        <v>0.92082628</v>
      </c>
      <c r="D322" s="51"/>
      <c r="E322" s="51"/>
      <c r="F322" s="28"/>
      <c r="G322" s="35"/>
      <c r="H322" s="35"/>
    </row>
    <row r="323" spans="2:8" ht="12.75" customHeight="1">
      <c r="B323" s="50">
        <v>44882</v>
      </c>
      <c r="C323" s="51">
        <v>0.92082628</v>
      </c>
      <c r="D323" s="51"/>
      <c r="E323" s="51"/>
      <c r="F323" s="28"/>
      <c r="G323" s="35"/>
      <c r="H323" s="35"/>
    </row>
    <row r="324" spans="2:8" ht="12.75" customHeight="1">
      <c r="B324" s="50">
        <v>44883</v>
      </c>
      <c r="C324" s="51">
        <v>0.92082628</v>
      </c>
      <c r="D324" s="51"/>
      <c r="E324" s="51"/>
      <c r="F324" s="28"/>
      <c r="G324" s="35"/>
      <c r="H324" s="35"/>
    </row>
    <row r="325" spans="2:8" ht="12.75" customHeight="1">
      <c r="B325" s="50">
        <v>44884</v>
      </c>
      <c r="C325" s="51">
        <v>0.92082628</v>
      </c>
      <c r="D325" s="51"/>
      <c r="E325" s="51"/>
      <c r="F325" s="28"/>
      <c r="G325" s="35"/>
      <c r="H325" s="35"/>
    </row>
    <row r="326" spans="2:8" ht="12.75" customHeight="1">
      <c r="B326" s="50">
        <v>44885</v>
      </c>
      <c r="C326" s="51">
        <v>0.92082628</v>
      </c>
      <c r="D326" s="51"/>
      <c r="E326" s="51"/>
      <c r="F326" s="28"/>
      <c r="G326" s="35"/>
      <c r="H326" s="35"/>
    </row>
    <row r="327" spans="2:8" ht="12.75" customHeight="1">
      <c r="B327" s="50">
        <v>44886</v>
      </c>
      <c r="C327" s="51">
        <v>0.92082381999999996</v>
      </c>
      <c r="D327" s="51"/>
      <c r="E327" s="51"/>
      <c r="F327" s="28"/>
      <c r="G327" s="35"/>
      <c r="H327" s="35"/>
    </row>
    <row r="328" spans="2:8" ht="12.75" customHeight="1">
      <c r="B328" s="50">
        <v>44887</v>
      </c>
      <c r="C328" s="51">
        <v>0.92082341000000001</v>
      </c>
      <c r="D328" s="51"/>
      <c r="E328" s="51"/>
      <c r="F328" s="28"/>
      <c r="G328" s="35"/>
      <c r="H328" s="35"/>
    </row>
    <row r="329" spans="2:8" ht="12.75" customHeight="1">
      <c r="B329" s="50">
        <v>44888</v>
      </c>
      <c r="C329" s="51">
        <v>0.92082341000000001</v>
      </c>
      <c r="D329" s="51"/>
      <c r="E329" s="51"/>
      <c r="F329" s="28"/>
      <c r="G329" s="35"/>
      <c r="H329" s="35"/>
    </row>
    <row r="330" spans="2:8" ht="12.75" customHeight="1">
      <c r="B330" s="50">
        <v>44889</v>
      </c>
      <c r="C330" s="51">
        <v>0.92082341000000001</v>
      </c>
      <c r="D330" s="51"/>
      <c r="E330" s="51"/>
      <c r="F330" s="28"/>
      <c r="G330" s="35"/>
      <c r="H330" s="35"/>
    </row>
    <row r="331" spans="2:8" ht="12.75" customHeight="1">
      <c r="B331" s="50">
        <v>44890</v>
      </c>
      <c r="C331" s="51">
        <v>0.92082319999999995</v>
      </c>
      <c r="D331" s="51"/>
      <c r="E331" s="51"/>
      <c r="F331" s="28"/>
      <c r="G331" s="35"/>
      <c r="H331" s="35"/>
    </row>
    <row r="332" spans="2:8" ht="12.75" customHeight="1">
      <c r="B332" s="50">
        <v>44891</v>
      </c>
      <c r="C332" s="51">
        <v>0.92082319999999995</v>
      </c>
      <c r="D332" s="51"/>
      <c r="E332" s="51"/>
      <c r="F332" s="28"/>
      <c r="G332" s="35"/>
      <c r="H332" s="35"/>
    </row>
    <row r="333" spans="2:8" ht="12.75" customHeight="1">
      <c r="B333" s="50">
        <v>44892</v>
      </c>
      <c r="C333" s="51">
        <v>0.92082319999999995</v>
      </c>
      <c r="D333" s="51"/>
      <c r="E333" s="51"/>
      <c r="F333" s="28"/>
      <c r="G333" s="35"/>
      <c r="H333" s="35"/>
    </row>
    <row r="334" spans="2:8" ht="12.75" customHeight="1">
      <c r="B334" s="50">
        <v>44893</v>
      </c>
      <c r="C334" s="51">
        <v>0.92082348999999997</v>
      </c>
      <c r="D334" s="51"/>
      <c r="E334" s="51"/>
      <c r="F334" s="28"/>
      <c r="G334" s="35"/>
      <c r="H334" s="35"/>
    </row>
    <row r="335" spans="2:8" ht="12.75" customHeight="1">
      <c r="B335" s="50">
        <v>44894</v>
      </c>
      <c r="C335" s="51">
        <v>0.92082375000000005</v>
      </c>
      <c r="D335" s="51"/>
      <c r="E335" s="51"/>
      <c r="F335" s="28"/>
      <c r="G335" s="35"/>
      <c r="H335" s="35"/>
    </row>
    <row r="336" spans="2:8" ht="12.75" customHeight="1">
      <c r="B336" s="50">
        <v>44895</v>
      </c>
      <c r="C336" s="53">
        <v>0.92082410000000003</v>
      </c>
      <c r="D336" s="51">
        <v>3.5546999999999998E-4</v>
      </c>
      <c r="E336" s="51">
        <v>7.8683799999999995E-3</v>
      </c>
      <c r="F336" s="28"/>
      <c r="G336" s="35"/>
      <c r="H336" s="35"/>
    </row>
    <row r="337" spans="2:8" ht="12.75" customHeight="1">
      <c r="B337" s="50">
        <v>44896</v>
      </c>
      <c r="C337" s="53">
        <v>0.92082507999999996</v>
      </c>
      <c r="D337" s="51"/>
      <c r="E337" s="51"/>
      <c r="F337" s="28"/>
      <c r="G337" s="35"/>
      <c r="H337" s="35"/>
    </row>
    <row r="338" spans="2:8" ht="12.75" customHeight="1">
      <c r="B338" s="50">
        <v>44897</v>
      </c>
      <c r="C338" s="53">
        <v>0.92046868999999998</v>
      </c>
      <c r="D338" s="51"/>
      <c r="E338" s="51"/>
      <c r="F338" s="28"/>
      <c r="G338" s="35"/>
      <c r="H338" s="35"/>
    </row>
    <row r="339" spans="2:8" ht="12.75" customHeight="1">
      <c r="B339" s="50">
        <v>44898</v>
      </c>
      <c r="C339" s="53">
        <v>0.92046868999999998</v>
      </c>
      <c r="D339" s="51"/>
      <c r="E339" s="51"/>
      <c r="F339" s="28"/>
      <c r="G339" s="35"/>
      <c r="H339" s="35"/>
    </row>
    <row r="340" spans="2:8" ht="12.75" customHeight="1">
      <c r="B340" s="50">
        <v>44899</v>
      </c>
      <c r="C340" s="53">
        <v>0.92046868999999998</v>
      </c>
      <c r="D340" s="51"/>
      <c r="E340" s="51"/>
      <c r="F340" s="28"/>
      <c r="G340" s="35"/>
      <c r="H340" s="35"/>
    </row>
    <row r="341" spans="2:8" ht="12.75" customHeight="1">
      <c r="B341" s="50">
        <v>44900</v>
      </c>
      <c r="C341" s="53">
        <v>0.92046872999999996</v>
      </c>
      <c r="D341" s="51"/>
      <c r="E341" s="51"/>
      <c r="F341" s="28"/>
      <c r="G341" s="35"/>
      <c r="H341" s="35"/>
    </row>
    <row r="342" spans="2:8" ht="12.75" customHeight="1">
      <c r="B342" s="50">
        <v>44901</v>
      </c>
      <c r="C342" s="53">
        <v>0.92046883999999995</v>
      </c>
      <c r="D342" s="51"/>
      <c r="E342" s="51"/>
      <c r="F342" s="28"/>
      <c r="G342" s="35"/>
      <c r="H342" s="35"/>
    </row>
    <row r="343" spans="2:8" ht="12.75" customHeight="1">
      <c r="B343" s="50">
        <v>44902</v>
      </c>
      <c r="C343" s="53">
        <v>0.92046883999999995</v>
      </c>
      <c r="D343" s="51"/>
      <c r="E343" s="51"/>
      <c r="F343" s="28"/>
      <c r="G343" s="35"/>
      <c r="H343" s="35"/>
    </row>
    <row r="344" spans="2:8" ht="12.75" customHeight="1">
      <c r="B344" s="50">
        <v>44903</v>
      </c>
      <c r="C344" s="53">
        <v>0.92046855000000005</v>
      </c>
      <c r="D344" s="51"/>
      <c r="E344" s="51"/>
      <c r="F344" s="28"/>
      <c r="G344" s="35"/>
      <c r="H344" s="35"/>
    </row>
    <row r="345" spans="2:8" ht="12.75" customHeight="1">
      <c r="B345" s="50">
        <v>44904</v>
      </c>
      <c r="C345" s="53">
        <v>0.92046897999999999</v>
      </c>
      <c r="D345" s="51"/>
      <c r="E345" s="51"/>
      <c r="F345" s="28"/>
      <c r="G345" s="35"/>
      <c r="H345" s="35"/>
    </row>
    <row r="346" spans="2:8" ht="12.75" customHeight="1">
      <c r="B346" s="50">
        <v>44905</v>
      </c>
      <c r="C346" s="53">
        <v>0.92046897999999999</v>
      </c>
      <c r="D346" s="51"/>
      <c r="E346" s="51"/>
      <c r="F346" s="28"/>
      <c r="G346" s="35"/>
      <c r="H346" s="35"/>
    </row>
    <row r="347" spans="2:8" ht="12.75" customHeight="1">
      <c r="B347" s="50">
        <v>44906</v>
      </c>
      <c r="C347" s="53">
        <v>0.92046897999999999</v>
      </c>
      <c r="D347" s="51"/>
      <c r="E347" s="51"/>
      <c r="F347" s="28"/>
      <c r="G347" s="35"/>
      <c r="H347" s="35"/>
    </row>
    <row r="348" spans="2:8" ht="12.75" customHeight="1">
      <c r="B348" s="50">
        <v>44907</v>
      </c>
      <c r="C348" s="53">
        <v>0.92046910999999998</v>
      </c>
      <c r="D348" s="51"/>
      <c r="E348" s="51"/>
      <c r="F348" s="28"/>
      <c r="G348" s="35"/>
      <c r="H348" s="35"/>
    </row>
    <row r="349" spans="2:8" ht="12.75" customHeight="1">
      <c r="B349" s="50">
        <v>44908</v>
      </c>
      <c r="C349" s="53">
        <v>0.92046965999999997</v>
      </c>
      <c r="D349" s="51"/>
      <c r="E349" s="51"/>
      <c r="F349" s="28"/>
      <c r="G349" s="35"/>
      <c r="H349" s="35"/>
    </row>
    <row r="350" spans="2:8" ht="12.75" customHeight="1">
      <c r="B350" s="50">
        <v>44909</v>
      </c>
      <c r="C350" s="53">
        <v>0.92047027999999997</v>
      </c>
      <c r="D350" s="51"/>
      <c r="E350" s="51"/>
      <c r="F350" s="28"/>
      <c r="G350" s="35"/>
      <c r="H350" s="35"/>
    </row>
    <row r="351" spans="2:8" ht="12.75" customHeight="1">
      <c r="B351" s="50">
        <v>44910</v>
      </c>
      <c r="C351" s="53">
        <v>0.92047091000000003</v>
      </c>
      <c r="D351" s="51"/>
      <c r="E351" s="51"/>
      <c r="F351" s="28"/>
      <c r="G351" s="35"/>
      <c r="H351" s="35"/>
    </row>
    <row r="352" spans="2:8" ht="12.75" customHeight="1">
      <c r="B352" s="50">
        <v>44911</v>
      </c>
      <c r="C352" s="53">
        <v>0.92047091000000003</v>
      </c>
      <c r="D352" s="51"/>
      <c r="E352" s="51"/>
      <c r="F352" s="28"/>
      <c r="G352" s="35"/>
      <c r="H352" s="35"/>
    </row>
    <row r="353" spans="2:8" ht="12.75" customHeight="1">
      <c r="B353" s="50">
        <v>44912</v>
      </c>
      <c r="C353" s="53">
        <v>0.92047091000000003</v>
      </c>
      <c r="D353" s="51"/>
      <c r="E353" s="51"/>
      <c r="F353" s="28"/>
      <c r="G353" s="35"/>
      <c r="H353" s="35"/>
    </row>
    <row r="354" spans="2:8" ht="12.75" customHeight="1">
      <c r="B354" s="50">
        <v>44913</v>
      </c>
      <c r="C354" s="53">
        <v>0.92047091000000003</v>
      </c>
      <c r="D354" s="51"/>
      <c r="E354" s="51"/>
      <c r="F354" s="28"/>
      <c r="G354" s="35"/>
      <c r="H354" s="35"/>
    </row>
    <row r="355" spans="2:8" ht="12.75" customHeight="1">
      <c r="B355" s="50">
        <v>44914</v>
      </c>
      <c r="C355" s="53">
        <v>0.92047049000000003</v>
      </c>
      <c r="D355" s="51"/>
      <c r="E355" s="51"/>
      <c r="F355" s="28"/>
      <c r="G355" s="35"/>
      <c r="H355" s="35"/>
    </row>
    <row r="356" spans="2:8" ht="12.75" customHeight="1">
      <c r="B356" s="50">
        <v>44915</v>
      </c>
      <c r="C356" s="53">
        <v>0.92047016000000004</v>
      </c>
      <c r="D356" s="51"/>
      <c r="E356" s="51"/>
      <c r="F356" s="28"/>
      <c r="G356" s="35"/>
      <c r="H356" s="35"/>
    </row>
    <row r="357" spans="2:8" ht="12.75" customHeight="1">
      <c r="B357" s="50">
        <v>44916</v>
      </c>
      <c r="C357" s="53">
        <v>0.92047113000000003</v>
      </c>
      <c r="D357" s="51"/>
      <c r="E357" s="51"/>
      <c r="F357" s="28"/>
      <c r="G357" s="35"/>
      <c r="H357" s="35"/>
    </row>
    <row r="358" spans="2:8" ht="12.75" customHeight="1">
      <c r="B358" s="50">
        <v>44917</v>
      </c>
      <c r="C358" s="53">
        <v>0.92047113000000003</v>
      </c>
      <c r="D358" s="51"/>
      <c r="E358" s="51"/>
      <c r="F358" s="28"/>
      <c r="G358" s="35"/>
      <c r="H358" s="35"/>
    </row>
    <row r="359" spans="2:8" ht="12.75" customHeight="1">
      <c r="B359" s="50">
        <v>44918</v>
      </c>
      <c r="C359" s="53">
        <v>0.92047113000000003</v>
      </c>
      <c r="D359" s="51"/>
      <c r="E359" s="51"/>
      <c r="F359" s="28"/>
      <c r="G359" s="35"/>
      <c r="H359" s="35"/>
    </row>
    <row r="360" spans="2:8" ht="12.75" customHeight="1">
      <c r="B360" s="50">
        <v>44919</v>
      </c>
      <c r="C360" s="53">
        <v>0.92047113000000003</v>
      </c>
      <c r="D360" s="51"/>
      <c r="E360" s="51"/>
      <c r="F360" s="28"/>
      <c r="G360" s="35"/>
      <c r="H360" s="35"/>
    </row>
    <row r="361" spans="2:8" ht="12.75" customHeight="1">
      <c r="B361" s="50">
        <v>44920</v>
      </c>
      <c r="C361" s="53">
        <v>0.92047113000000003</v>
      </c>
      <c r="D361" s="51"/>
      <c r="E361" s="51"/>
      <c r="F361" s="28"/>
      <c r="G361" s="35"/>
      <c r="H361" s="35"/>
    </row>
    <row r="362" spans="2:8" ht="12.75" customHeight="1">
      <c r="B362" s="50">
        <v>44921</v>
      </c>
      <c r="C362" s="53">
        <v>0.92047113000000003</v>
      </c>
      <c r="D362" s="51"/>
      <c r="E362" s="51"/>
      <c r="F362" s="28"/>
      <c r="G362" s="35"/>
      <c r="H362" s="35"/>
    </row>
    <row r="363" spans="2:8" ht="12.75" customHeight="1">
      <c r="B363" s="50">
        <v>44922</v>
      </c>
      <c r="C363" s="53">
        <v>0.92047142999999998</v>
      </c>
      <c r="D363" s="51"/>
      <c r="E363" s="51"/>
      <c r="F363" s="28"/>
      <c r="G363" s="35"/>
      <c r="H363" s="35"/>
    </row>
    <row r="364" spans="2:8" ht="12.75" customHeight="1">
      <c r="B364" s="50">
        <v>44923</v>
      </c>
      <c r="C364" s="53">
        <v>0.92047031999999995</v>
      </c>
      <c r="D364" s="51"/>
      <c r="E364" s="51"/>
      <c r="F364" s="28"/>
      <c r="G364" s="35"/>
      <c r="H364" s="35"/>
    </row>
    <row r="365" spans="2:8" ht="12.75" customHeight="1">
      <c r="B365" s="50">
        <v>44924</v>
      </c>
      <c r="C365" s="53">
        <v>0.92047031999999995</v>
      </c>
      <c r="D365" s="51"/>
      <c r="E365" s="51"/>
      <c r="F365" s="28"/>
      <c r="G365" s="35"/>
      <c r="H365" s="35"/>
    </row>
    <row r="366" spans="2:8" ht="12.75" customHeight="1">
      <c r="B366" s="50">
        <v>44925</v>
      </c>
      <c r="C366" s="53">
        <v>0.92047115999999995</v>
      </c>
      <c r="D366" s="51"/>
      <c r="E366" s="51"/>
      <c r="F366" s="28"/>
      <c r="G366" s="35"/>
      <c r="H366" s="35"/>
    </row>
    <row r="367" spans="2:8" ht="12.75" customHeight="1">
      <c r="B367" s="50">
        <v>44926</v>
      </c>
      <c r="C367" s="53">
        <v>0.92047115999999995</v>
      </c>
      <c r="D367" s="51">
        <v>3.7556999999999998E-4</v>
      </c>
      <c r="E367" s="51">
        <v>9.1245400000000004E-3</v>
      </c>
      <c r="F367" s="28"/>
      <c r="G367" s="35"/>
      <c r="H367" s="35"/>
    </row>
    <row r="368" spans="2:8" ht="12.75" customHeight="1">
      <c r="B368" s="33"/>
      <c r="C368" s="46"/>
      <c r="D368" s="45"/>
      <c r="E368" s="45"/>
      <c r="F368" s="28"/>
      <c r="G368" s="35"/>
      <c r="H368" s="35"/>
    </row>
    <row r="369" spans="2:5" ht="12.75" customHeight="1">
      <c r="B369" s="31"/>
      <c r="C369" s="2"/>
      <c r="D369" s="42"/>
      <c r="E369" s="42"/>
    </row>
    <row r="370" spans="2:5" ht="12.75" customHeight="1" thickBot="1">
      <c r="B370" s="31"/>
      <c r="C370" s="47" t="s">
        <v>32</v>
      </c>
      <c r="D370" s="48">
        <f>SUM(D3:D367)</f>
        <v>4.6679100000000008E-3</v>
      </c>
      <c r="E370" s="48">
        <f>SUM(E3:E367)</f>
        <v>0.10083494</v>
      </c>
    </row>
    <row r="371" spans="2:5" ht="12.75" customHeight="1" thickTop="1"/>
    <row r="372" spans="2:5" ht="12.75" customHeight="1"/>
    <row r="373" spans="2:5" ht="12.75" customHeight="1"/>
    <row r="374" spans="2:5" ht="12.75" customHeight="1"/>
    <row r="375" spans="2:5" ht="12.75" customHeight="1"/>
    <row r="376" spans="2:5" ht="12.75" customHeight="1"/>
    <row r="377" spans="2:5" ht="12.75" customHeight="1"/>
  </sheetData>
  <phoneticPr fontId="2" type="noConversion"/>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2:J60"/>
  <sheetViews>
    <sheetView topLeftCell="A4" workbookViewId="0">
      <selection activeCell="J39" sqref="J39"/>
    </sheetView>
  </sheetViews>
  <sheetFormatPr defaultRowHeight="12.75"/>
  <cols>
    <col min="1" max="1" width="1.85546875" customWidth="1"/>
    <col min="2" max="2" width="13" customWidth="1"/>
    <col min="3" max="3" width="23.7109375" customWidth="1"/>
    <col min="4" max="4" width="6" customWidth="1"/>
    <col min="5" max="5" width="14" customWidth="1"/>
    <col min="6" max="6" width="9.5703125" customWidth="1"/>
    <col min="7" max="7" width="12.5703125" customWidth="1"/>
    <col min="8" max="8" width="6.42578125" customWidth="1"/>
    <col min="9" max="9" width="4.42578125" hidden="1" customWidth="1"/>
  </cols>
  <sheetData>
    <row r="2" spans="2:9" ht="32.1" customHeight="1">
      <c r="B2" s="54" t="s">
        <v>29</v>
      </c>
      <c r="C2" s="54"/>
      <c r="D2" s="54"/>
      <c r="E2" s="54"/>
      <c r="F2" s="54"/>
      <c r="G2" s="54"/>
      <c r="H2" s="54"/>
      <c r="I2" s="54"/>
    </row>
    <row r="3" spans="2:9" ht="39" customHeight="1">
      <c r="B3" s="59"/>
      <c r="C3" s="59"/>
      <c r="D3" s="59"/>
      <c r="E3" s="59"/>
      <c r="F3" s="59"/>
      <c r="G3" s="59"/>
      <c r="H3" s="59"/>
      <c r="I3" s="59"/>
    </row>
    <row r="4" spans="2:9" ht="28.5" customHeight="1">
      <c r="B4" s="57" t="s">
        <v>26</v>
      </c>
      <c r="C4" s="57"/>
      <c r="D4" s="57"/>
      <c r="E4" s="57"/>
      <c r="F4" s="57"/>
      <c r="G4" s="57"/>
      <c r="H4" s="57"/>
      <c r="I4" s="57"/>
    </row>
    <row r="5" spans="2:9" ht="46.5" customHeight="1">
      <c r="B5" s="58"/>
      <c r="C5" s="58"/>
      <c r="D5" s="58"/>
      <c r="E5" s="58"/>
      <c r="F5" s="58"/>
      <c r="G5" s="58"/>
      <c r="H5" s="58"/>
      <c r="I5" s="58"/>
    </row>
    <row r="7" spans="2:9" ht="45" customHeight="1">
      <c r="B7" s="54" t="s">
        <v>40</v>
      </c>
      <c r="C7" s="54"/>
      <c r="D7" s="54"/>
      <c r="E7" s="54"/>
      <c r="F7" s="54"/>
      <c r="G7" s="54"/>
      <c r="H7" s="54"/>
      <c r="I7" s="54"/>
    </row>
    <row r="8" spans="2:9">
      <c r="B8" s="59"/>
      <c r="C8" s="59"/>
      <c r="D8" s="59"/>
      <c r="E8" s="59"/>
      <c r="F8" s="59"/>
      <c r="G8" s="59"/>
      <c r="H8" s="59"/>
      <c r="I8" s="59"/>
    </row>
    <row r="10" spans="2:9" ht="15.75" customHeight="1">
      <c r="B10" s="10" t="s">
        <v>3</v>
      </c>
      <c r="C10" s="54" t="s">
        <v>13</v>
      </c>
      <c r="D10" s="54"/>
      <c r="E10" s="54"/>
      <c r="F10" s="54"/>
      <c r="G10" s="54"/>
      <c r="H10" s="54"/>
      <c r="I10" s="54"/>
    </row>
    <row r="12" spans="2:9" ht="40.5" customHeight="1">
      <c r="C12" s="55" t="s">
        <v>41</v>
      </c>
      <c r="D12" s="56"/>
      <c r="E12" s="56"/>
      <c r="F12" s="56"/>
      <c r="G12" s="56"/>
      <c r="H12" s="56"/>
      <c r="I12" s="56"/>
    </row>
    <row r="14" spans="2:9" ht="57" customHeight="1">
      <c r="C14" s="55" t="s">
        <v>42</v>
      </c>
      <c r="D14" s="56"/>
      <c r="E14" s="56"/>
      <c r="F14" s="56"/>
      <c r="G14" s="56"/>
      <c r="H14" s="56"/>
      <c r="I14" s="56"/>
    </row>
    <row r="17" spans="2:10" ht="29.1" customHeight="1">
      <c r="B17" s="11" t="s">
        <v>4</v>
      </c>
      <c r="C17" s="54" t="s">
        <v>43</v>
      </c>
      <c r="D17" s="54"/>
      <c r="E17" s="54"/>
      <c r="F17" s="54"/>
      <c r="G17" s="54"/>
      <c r="H17" s="54"/>
      <c r="I17" s="54"/>
    </row>
    <row r="19" spans="2:10" ht="40.5" customHeight="1">
      <c r="C19" s="55" t="s">
        <v>44</v>
      </c>
      <c r="D19" s="56"/>
      <c r="E19" s="56"/>
      <c r="F19" s="56"/>
      <c r="G19" s="56"/>
      <c r="H19" s="56"/>
      <c r="I19" s="56"/>
    </row>
    <row r="21" spans="2:10" ht="40.5" customHeight="1">
      <c r="C21" s="55" t="s">
        <v>54</v>
      </c>
      <c r="D21" s="56"/>
      <c r="E21" s="56"/>
      <c r="F21" s="56"/>
      <c r="G21" s="56"/>
      <c r="H21" s="56"/>
      <c r="I21" s="56"/>
    </row>
    <row r="24" spans="2:10" ht="12.75" customHeight="1">
      <c r="B24" s="11" t="s">
        <v>5</v>
      </c>
      <c r="C24" s="54" t="s">
        <v>14</v>
      </c>
      <c r="D24" s="54"/>
      <c r="E24" s="54"/>
      <c r="F24" s="54"/>
      <c r="G24" s="54"/>
      <c r="H24" s="54"/>
      <c r="I24" s="54"/>
    </row>
    <row r="25" spans="2:10">
      <c r="E25" s="12"/>
    </row>
    <row r="26" spans="2:10">
      <c r="C26" s="13" t="s">
        <v>15</v>
      </c>
      <c r="D26" s="13"/>
      <c r="E26" s="14">
        <f>ROUND(('2022 Gross Proceeds File'!D370-'2022 Gross Proceeds File'!D5)*1000,5)</f>
        <v>4.66791</v>
      </c>
      <c r="F26" s="12"/>
      <c r="H26" s="12"/>
      <c r="I26" s="15"/>
      <c r="J26" s="12"/>
    </row>
    <row r="27" spans="2:10" ht="11.1" customHeight="1">
      <c r="E27" s="16" t="s">
        <v>6</v>
      </c>
      <c r="F27" s="17">
        <v>21420</v>
      </c>
      <c r="H27" s="12"/>
      <c r="I27" s="15"/>
      <c r="J27" s="12"/>
    </row>
    <row r="28" spans="2:10">
      <c r="C28" s="2" t="s">
        <v>16</v>
      </c>
      <c r="D28" s="2"/>
      <c r="E28" s="14">
        <f>ROUND('2022 Gross Proceeds File'!C29*1000,5)</f>
        <v>924.73146999999994</v>
      </c>
      <c r="F28" s="12"/>
      <c r="H28" s="12"/>
      <c r="I28" s="18"/>
      <c r="J28" s="12"/>
    </row>
    <row r="29" spans="2:10">
      <c r="C29" s="2"/>
      <c r="D29" s="2"/>
      <c r="E29" s="12"/>
    </row>
    <row r="30" spans="2:10">
      <c r="C30" s="2" t="s">
        <v>17</v>
      </c>
      <c r="D30" s="2"/>
      <c r="E30" s="19">
        <f>E26/E28*F27</f>
        <v>108.12504542534927</v>
      </c>
    </row>
    <row r="31" spans="2:10">
      <c r="C31" s="2"/>
      <c r="D31" s="2"/>
    </row>
    <row r="32" spans="2:10" ht="41.1" customHeight="1">
      <c r="C32" s="2"/>
      <c r="D32" s="2"/>
    </row>
    <row r="33" spans="2:9" ht="27.6" customHeight="1">
      <c r="B33" s="11" t="s">
        <v>7</v>
      </c>
      <c r="C33" s="54" t="s">
        <v>21</v>
      </c>
      <c r="D33" s="54"/>
      <c r="E33" s="54"/>
      <c r="F33" s="54"/>
      <c r="G33" s="54"/>
      <c r="H33" s="54"/>
      <c r="I33" s="54"/>
    </row>
    <row r="35" spans="2:9" ht="65.25" customHeight="1">
      <c r="C35" s="55" t="s">
        <v>56</v>
      </c>
      <c r="D35" s="56"/>
      <c r="E35" s="56"/>
      <c r="F35" s="56"/>
      <c r="G35" s="56"/>
      <c r="H35" s="56"/>
      <c r="I35" s="56"/>
    </row>
    <row r="37" spans="2:9">
      <c r="C37" s="2" t="s">
        <v>55</v>
      </c>
      <c r="D37" s="10"/>
      <c r="G37" s="20">
        <f>('2022 Gross Proceeds File'!E370-'2022 Gross Proceeds File'!E5)*1000</f>
        <v>100.83494</v>
      </c>
    </row>
    <row r="38" spans="2:9">
      <c r="C38" s="2" t="s">
        <v>18</v>
      </c>
      <c r="D38" s="10"/>
      <c r="G38" s="21">
        <f>E30</f>
        <v>108.12504542534927</v>
      </c>
    </row>
    <row r="39" spans="2:9" s="2" customFormat="1">
      <c r="C39" s="10" t="s">
        <v>33</v>
      </c>
      <c r="D39" s="10"/>
      <c r="E39" s="10"/>
      <c r="F39" s="10"/>
      <c r="G39" s="34">
        <f>(G37-G38)-0.01</f>
        <v>-7.3001054253492672</v>
      </c>
    </row>
    <row r="40" spans="2:9" s="2" customFormat="1">
      <c r="C40" s="5" t="s">
        <v>30</v>
      </c>
      <c r="D40" s="5"/>
    </row>
    <row r="43" spans="2:9" ht="15.75" customHeight="1">
      <c r="B43" s="11" t="s">
        <v>8</v>
      </c>
      <c r="C43" s="54" t="s">
        <v>22</v>
      </c>
      <c r="D43" s="54"/>
      <c r="E43" s="54"/>
      <c r="F43" s="54"/>
      <c r="G43" s="54"/>
      <c r="H43" s="54"/>
    </row>
    <row r="45" spans="2:9">
      <c r="C45" s="10" t="s">
        <v>45</v>
      </c>
      <c r="D45" s="2"/>
      <c r="G45" s="22">
        <f>E28</f>
        <v>924.73146999999994</v>
      </c>
    </row>
    <row r="46" spans="2:9" ht="12.75" customHeight="1">
      <c r="C46" s="55" t="s">
        <v>46</v>
      </c>
      <c r="D46" s="55"/>
      <c r="E46" s="55"/>
      <c r="G46" s="22">
        <f>E26</f>
        <v>4.66791</v>
      </c>
    </row>
    <row r="47" spans="2:9">
      <c r="C47" s="2" t="s">
        <v>47</v>
      </c>
      <c r="D47" s="2"/>
      <c r="G47" s="23">
        <f>G45-G46</f>
        <v>920.06355999999994</v>
      </c>
    </row>
    <row r="48" spans="2:9">
      <c r="C48" s="2"/>
      <c r="D48" s="2"/>
    </row>
    <row r="49" spans="2:8">
      <c r="C49" s="2" t="s">
        <v>48</v>
      </c>
      <c r="D49" s="2"/>
      <c r="G49" s="24">
        <f>F27</f>
        <v>21420</v>
      </c>
    </row>
    <row r="50" spans="2:8" ht="12.75" customHeight="1">
      <c r="C50" s="55" t="s">
        <v>49</v>
      </c>
      <c r="D50" s="55"/>
      <c r="E50" s="55"/>
      <c r="G50" s="21">
        <f>E30</f>
        <v>108.12504542534927</v>
      </c>
    </row>
    <row r="51" spans="2:8">
      <c r="C51" s="2" t="s">
        <v>50</v>
      </c>
      <c r="D51" s="2"/>
      <c r="G51" s="25">
        <f>G49-G50</f>
        <v>21311.87495457465</v>
      </c>
    </row>
    <row r="52" spans="2:8">
      <c r="C52" s="2"/>
      <c r="D52" s="2"/>
      <c r="G52" s="26"/>
    </row>
    <row r="53" spans="2:8">
      <c r="C53" s="2"/>
      <c r="D53" s="2"/>
    </row>
    <row r="54" spans="2:8" ht="30.75" customHeight="1">
      <c r="B54" s="55" t="s">
        <v>51</v>
      </c>
      <c r="C54" s="56"/>
      <c r="D54" s="56"/>
      <c r="E54" s="56"/>
      <c r="F54" s="56"/>
      <c r="G54" s="56"/>
      <c r="H54" s="56"/>
    </row>
    <row r="56" spans="2:8" ht="53.25" customHeight="1">
      <c r="B56" s="55" t="s">
        <v>31</v>
      </c>
      <c r="C56" s="56"/>
      <c r="D56" s="56"/>
      <c r="E56" s="56"/>
      <c r="F56" s="56"/>
      <c r="G56" s="56"/>
      <c r="H56" s="56"/>
    </row>
    <row r="57" spans="2:8" ht="57.95" customHeight="1">
      <c r="B57" s="55" t="s">
        <v>52</v>
      </c>
      <c r="C57" s="56"/>
      <c r="D57" s="56"/>
      <c r="E57" s="56"/>
      <c r="F57" s="56"/>
      <c r="G57" s="56"/>
      <c r="H57" s="56"/>
    </row>
    <row r="58" spans="2:8" ht="45" customHeight="1">
      <c r="B58" s="55" t="s">
        <v>53</v>
      </c>
      <c r="C58" s="56"/>
      <c r="D58" s="56"/>
      <c r="E58" s="56"/>
      <c r="F58" s="56"/>
      <c r="G58" s="56"/>
      <c r="H58" s="56"/>
    </row>
    <row r="60" spans="2:8" ht="148.5" customHeight="1">
      <c r="B60" s="55" t="s">
        <v>34</v>
      </c>
      <c r="C60" s="56"/>
      <c r="D60" s="56"/>
      <c r="E60" s="56"/>
      <c r="F60" s="56"/>
      <c r="G60" s="56"/>
      <c r="H60" s="56"/>
    </row>
  </sheetData>
  <mergeCells count="20">
    <mergeCell ref="B57:H57"/>
    <mergeCell ref="B58:H58"/>
    <mergeCell ref="B60:H60"/>
    <mergeCell ref="B2:I3"/>
    <mergeCell ref="B7:I8"/>
    <mergeCell ref="C24:I24"/>
    <mergeCell ref="C17:I17"/>
    <mergeCell ref="C19:I19"/>
    <mergeCell ref="C43:H43"/>
    <mergeCell ref="C46:E46"/>
    <mergeCell ref="C21:I21"/>
    <mergeCell ref="B56:H56"/>
    <mergeCell ref="B4:I5"/>
    <mergeCell ref="C50:E50"/>
    <mergeCell ref="C12:I12"/>
    <mergeCell ref="C14:I14"/>
    <mergeCell ref="C33:I33"/>
    <mergeCell ref="C35:I35"/>
    <mergeCell ref="B54:H54"/>
    <mergeCell ref="C10:I10"/>
  </mergeCells>
  <phoneticPr fontId="2"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Tax Reporting Statement</vt:lpstr>
      <vt:lpstr>2022 Gross Proceeds File</vt:lpstr>
      <vt:lpstr>Example</vt:lpstr>
      <vt:lpstr>'2022 Gross Proceeds File'!Print_Titles</vt:lpstr>
    </vt:vector>
  </TitlesOfParts>
  <Company>The Bank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BONY</dc:creator>
  <cp:lastModifiedBy>Xiong, Denise</cp:lastModifiedBy>
  <cp:lastPrinted>2022-01-11T20:27:03Z</cp:lastPrinted>
  <dcterms:created xsi:type="dcterms:W3CDTF">2008-02-08T14:23:25Z</dcterms:created>
  <dcterms:modified xsi:type="dcterms:W3CDTF">2023-01-27T19:10:14Z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92fc23c-3ae3-46c5-b1a3-48f898c2d74a_Enabled">
    <vt:lpwstr>true</vt:lpwstr>
  </property>
  <property fmtid="{D5CDD505-2E9C-101B-9397-08002B2CF9AE}" pid="3" name="MSIP_Label_692fc23c-3ae3-46c5-b1a3-48f898c2d74a_SetDate">
    <vt:lpwstr>2023-01-25T16:30:47Z</vt:lpwstr>
  </property>
  <property fmtid="{D5CDD505-2E9C-101B-9397-08002B2CF9AE}" pid="4" name="MSIP_Label_692fc23c-3ae3-46c5-b1a3-48f898c2d74a_Method">
    <vt:lpwstr>Privileged</vt:lpwstr>
  </property>
  <property fmtid="{D5CDD505-2E9C-101B-9397-08002B2CF9AE}" pid="5" name="MSIP_Label_692fc23c-3ae3-46c5-b1a3-48f898c2d74a_Name">
    <vt:lpwstr>Highly Confidential</vt:lpwstr>
  </property>
  <property fmtid="{D5CDD505-2E9C-101B-9397-08002B2CF9AE}" pid="6" name="MSIP_Label_692fc23c-3ae3-46c5-b1a3-48f898c2d74a_SiteId">
    <vt:lpwstr>106bdeea-f616-4dfc-bc1d-6cbbf45e2011</vt:lpwstr>
  </property>
  <property fmtid="{D5CDD505-2E9C-101B-9397-08002B2CF9AE}" pid="7" name="MSIP_Label_692fc23c-3ae3-46c5-b1a3-48f898c2d74a_ActionId">
    <vt:lpwstr>165dbdd3-e256-4af3-9dd7-7589d6ebe998</vt:lpwstr>
  </property>
  <property fmtid="{D5CDD505-2E9C-101B-9397-08002B2CF9AE}" pid="8" name="MSIP_Label_692fc23c-3ae3-46c5-b1a3-48f898c2d74a_ContentBits">
    <vt:lpwstr>0</vt:lpwstr>
  </property>
</Properties>
</file>